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9015" yWindow="-45" windowWidth="9615" windowHeight="11445"/>
  </bookViews>
  <sheets>
    <sheet name="Exported Survey Data" sheetId="1" r:id="rId1"/>
    <sheet name="Analysis-Totals" sheetId="4" r:id="rId2"/>
    <sheet name="Analysis-ByDept" sheetId="3" r:id="rId3"/>
  </sheets>
  <calcPr calcId="125725"/>
</workbook>
</file>

<file path=xl/calcChain.xml><?xml version="1.0" encoding="utf-8"?>
<calcChain xmlns="http://schemas.openxmlformats.org/spreadsheetml/2006/main">
  <c r="B150" i="3"/>
  <c r="C148" l="1"/>
  <c r="B148"/>
  <c r="C147"/>
  <c r="B147"/>
  <c r="C146"/>
  <c r="B146"/>
  <c r="C145"/>
  <c r="B145"/>
  <c r="C144"/>
  <c r="B144"/>
  <c r="C143"/>
  <c r="B143"/>
  <c r="C142"/>
  <c r="B142"/>
  <c r="C141"/>
  <c r="B141"/>
  <c r="C140"/>
  <c r="B140"/>
  <c r="C139"/>
  <c r="B139"/>
  <c r="C138"/>
  <c r="B138"/>
  <c r="C137"/>
  <c r="B137"/>
  <c r="C136"/>
  <c r="B136"/>
  <c r="C135"/>
  <c r="B135"/>
  <c r="C134"/>
  <c r="B134"/>
  <c r="C133"/>
  <c r="B133"/>
  <c r="C132"/>
  <c r="B132"/>
  <c r="C131"/>
  <c r="B131"/>
  <c r="C130"/>
  <c r="B130"/>
  <c r="C129"/>
  <c r="B129"/>
  <c r="C128"/>
  <c r="B128"/>
  <c r="C127"/>
  <c r="B127"/>
  <c r="C126"/>
  <c r="B126"/>
  <c r="C125"/>
  <c r="B125"/>
  <c r="C124"/>
  <c r="B124"/>
  <c r="C123"/>
  <c r="B123"/>
  <c r="C122"/>
  <c r="B122"/>
  <c r="C121"/>
  <c r="B121"/>
  <c r="C120"/>
  <c r="B120"/>
  <c r="C119"/>
  <c r="B119"/>
  <c r="C118"/>
  <c r="B118"/>
  <c r="C117"/>
  <c r="B117"/>
  <c r="C116"/>
  <c r="B116"/>
  <c r="C115"/>
  <c r="B115"/>
  <c r="C114"/>
  <c r="B114"/>
  <c r="C113"/>
  <c r="B113"/>
  <c r="C112"/>
  <c r="B112"/>
  <c r="C111"/>
  <c r="B111"/>
  <c r="C110"/>
  <c r="B110"/>
  <c r="C109"/>
  <c r="B109"/>
  <c r="C108"/>
  <c r="B108"/>
  <c r="C107"/>
  <c r="C149" s="1"/>
  <c r="B107"/>
  <c r="B149" s="1"/>
  <c r="C106"/>
  <c r="B64"/>
  <c r="C62"/>
  <c r="B62"/>
  <c r="C61"/>
  <c r="B61"/>
  <c r="C60"/>
  <c r="B60"/>
  <c r="C59"/>
  <c r="B59"/>
  <c r="C58"/>
  <c r="B58"/>
  <c r="C57"/>
  <c r="B57"/>
  <c r="B63" s="1"/>
  <c r="C56"/>
  <c r="B53"/>
  <c r="C51"/>
  <c r="B51"/>
  <c r="C50"/>
  <c r="B50"/>
  <c r="C49"/>
  <c r="B49"/>
  <c r="C48"/>
  <c r="C52" s="1"/>
  <c r="B48"/>
  <c r="B52" s="1"/>
  <c r="C47"/>
  <c r="B44"/>
  <c r="C42"/>
  <c r="B42"/>
  <c r="C41"/>
  <c r="B41"/>
  <c r="C40"/>
  <c r="B40"/>
  <c r="C39"/>
  <c r="C43" s="1"/>
  <c r="B39"/>
  <c r="B43" s="1"/>
  <c r="C38"/>
  <c r="B35"/>
  <c r="C33"/>
  <c r="B33"/>
  <c r="C32"/>
  <c r="B32"/>
  <c r="C31"/>
  <c r="B31"/>
  <c r="C30"/>
  <c r="C34" s="1"/>
  <c r="B30"/>
  <c r="B34" s="1"/>
  <c r="C29"/>
  <c r="B24"/>
  <c r="C22"/>
  <c r="B22"/>
  <c r="C21"/>
  <c r="B21"/>
  <c r="C20"/>
  <c r="B20"/>
  <c r="C19"/>
  <c r="C23" s="1"/>
  <c r="B19"/>
  <c r="B23" s="1"/>
  <c r="C18"/>
  <c r="B15"/>
  <c r="C13"/>
  <c r="B13"/>
  <c r="C12"/>
  <c r="B12"/>
  <c r="C11"/>
  <c r="B11"/>
  <c r="C10"/>
  <c r="B10"/>
  <c r="C9"/>
  <c r="B9"/>
  <c r="C8"/>
  <c r="C14" s="1"/>
  <c r="B8"/>
  <c r="B14" s="1"/>
  <c r="C7"/>
  <c r="B150" i="4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49" s="1"/>
  <c r="B64"/>
  <c r="B62"/>
  <c r="B61"/>
  <c r="B60"/>
  <c r="B59"/>
  <c r="B58"/>
  <c r="B57"/>
  <c r="B51"/>
  <c r="B49"/>
  <c r="B48"/>
  <c r="B47"/>
  <c r="B46"/>
  <c r="B50" s="1"/>
  <c r="B42"/>
  <c r="B40"/>
  <c r="B39"/>
  <c r="B38"/>
  <c r="B37"/>
  <c r="B33"/>
  <c r="B31"/>
  <c r="B30"/>
  <c r="B29"/>
  <c r="B28"/>
  <c r="B32" s="1"/>
  <c r="B22"/>
  <c r="B20"/>
  <c r="B19"/>
  <c r="B18"/>
  <c r="B17"/>
  <c r="B13"/>
  <c r="B11"/>
  <c r="B10"/>
  <c r="B9"/>
  <c r="B8"/>
  <c r="B7"/>
  <c r="B6"/>
  <c r="B12" s="1"/>
  <c r="B41" l="1"/>
  <c r="B63"/>
  <c r="B21"/>
  <c r="C63" i="3"/>
</calcChain>
</file>

<file path=xl/sharedStrings.xml><?xml version="1.0" encoding="utf-8"?>
<sst xmlns="http://schemas.openxmlformats.org/spreadsheetml/2006/main" count="1805" uniqueCount="116">
  <si>
    <t>Timestamp</t>
  </si>
  <si>
    <t>1. The representatives to the GSG Assembly ought to be elected:</t>
  </si>
  <si>
    <t>2. The advocacy committee chairs should be elected by the:</t>
  </si>
  <si>
    <t>3. Should there be any additional requirements for candidacy in any of the following positions:</t>
  </si>
  <si>
    <t>a) GSG Chair</t>
  </si>
  <si>
    <t>b) Other GSG Executive Officers (e.g. Secretary, Treasurer)</t>
  </si>
  <si>
    <t xml:space="preserve">c) GSG Advocacy Committee Chairs (e.g. Academic Affairs, Health and Life) </t>
  </si>
  <si>
    <t>4. Which officers should receive housing priority?</t>
  </si>
  <si>
    <t>5. What is your program or department?</t>
  </si>
  <si>
    <t>Within departments/programs (A representative from each of the departments and programs: PHY, GEO, REL, AOS, etc.)</t>
  </si>
  <si>
    <t>GSG Assembly</t>
  </si>
  <si>
    <t>No</t>
  </si>
  <si>
    <t>Both GSG and Residential Committee officers should get housing priority</t>
  </si>
  <si>
    <t>ELE - Electrical Engg.</t>
  </si>
  <si>
    <t>Hybrid (some by department, and some by another means)</t>
  </si>
  <si>
    <t>Only Residential Committee officers should get housing priority</t>
  </si>
  <si>
    <t>PHY - Physics</t>
  </si>
  <si>
    <t>Graduate student body</t>
  </si>
  <si>
    <t>Unsure</t>
  </si>
  <si>
    <t>HOS - History of Science</t>
  </si>
  <si>
    <t>At large (A certain number of representatives elected at large from the entire graduate student body)</t>
  </si>
  <si>
    <t>Yes</t>
  </si>
  <si>
    <t>Neither GSG nor Residential Committee officers should get housing priority</t>
  </si>
  <si>
    <t>HIS - History</t>
  </si>
  <si>
    <t>MAE - Mechanical &amp; Aerospace Engg.</t>
  </si>
  <si>
    <t>Only GSG officers should get housing priority</t>
  </si>
  <si>
    <t>MOL - Molecular Biology</t>
  </si>
  <si>
    <t>CHM - Chemistry</t>
  </si>
  <si>
    <t>Within divisions (Several representatives from each of the 4 divisions: Sciences, Humanities, Engineering, Social Sciences)</t>
  </si>
  <si>
    <t>POL - Politics</t>
  </si>
  <si>
    <t>Other or unsure</t>
  </si>
  <si>
    <t>WWS - Woodrow Wilson School</t>
  </si>
  <si>
    <t>AOS - Atmospheric &amp; Oceanic Sciences</t>
  </si>
  <si>
    <t>COS - Computer Science</t>
  </si>
  <si>
    <t>PSY - Psychology</t>
  </si>
  <si>
    <t>ANT - Anthropology</t>
  </si>
  <si>
    <t>CEE - Civil &amp; Environmental Engg.</t>
  </si>
  <si>
    <t>REL - Religion</t>
  </si>
  <si>
    <t>FIN - Finance</t>
  </si>
  <si>
    <t>SOC - Sociology</t>
  </si>
  <si>
    <t>AST - Astrophysical Sciences</t>
  </si>
  <si>
    <t>ART - Art &amp; Archaeology</t>
  </si>
  <si>
    <t>GEO - Geosciences</t>
  </si>
  <si>
    <t>CHE - Chemical Engg.</t>
  </si>
  <si>
    <t>PHI - Philosophy</t>
  </si>
  <si>
    <t>MAT - Mathematics</t>
  </si>
  <si>
    <t>EEB - Ecology &amp; Evolutionary Biology</t>
  </si>
  <si>
    <t>Other</t>
  </si>
  <si>
    <t xml:space="preserve">APC - Applied &amp; Computational Math </t>
  </si>
  <si>
    <t>ECO - Economics</t>
  </si>
  <si>
    <t>FIT - French and Italian</t>
  </si>
  <si>
    <t>ENG - English</t>
  </si>
  <si>
    <t>ORF - Operations Research &amp; Financial Engg.</t>
  </si>
  <si>
    <t>EAS - East Asian Studies</t>
  </si>
  <si>
    <t>PPL - Plasma Physics</t>
  </si>
  <si>
    <t>NES - Near Eastern Studies</t>
  </si>
  <si>
    <t>ARC - Architecture</t>
  </si>
  <si>
    <t>SLA - Slavic Languages &amp; Literatures</t>
  </si>
  <si>
    <t>MUS - Music</t>
  </si>
  <si>
    <t>POP - Population Research</t>
  </si>
  <si>
    <t xml:space="preserve">Within departments/programs </t>
  </si>
  <si>
    <t>Within divisions</t>
  </si>
  <si>
    <t>At large</t>
  </si>
  <si>
    <t>Hybrid</t>
  </si>
  <si>
    <t>Blank</t>
  </si>
  <si>
    <t>Total non-blank responses</t>
  </si>
  <si>
    <t>Total responses</t>
  </si>
  <si>
    <t>3a. GSG Chair</t>
  </si>
  <si>
    <t>3b. Other GSG Executive Officers</t>
  </si>
  <si>
    <t>3c. GSG Advocacy Committee Chairs</t>
  </si>
  <si>
    <t>ANT</t>
  </si>
  <si>
    <t>AOS</t>
  </si>
  <si>
    <t>APC</t>
  </si>
  <si>
    <t>ARC</t>
  </si>
  <si>
    <t>ART</t>
  </si>
  <si>
    <t>AST</t>
  </si>
  <si>
    <t>CEE</t>
  </si>
  <si>
    <t>CHE</t>
  </si>
  <si>
    <t>CHM</t>
  </si>
  <si>
    <t>CLA</t>
  </si>
  <si>
    <t>COM</t>
  </si>
  <si>
    <t>COS</t>
  </si>
  <si>
    <t>EAS</t>
  </si>
  <si>
    <t>ECO</t>
  </si>
  <si>
    <t>EEB</t>
  </si>
  <si>
    <t>ELE</t>
  </si>
  <si>
    <t>ENG</t>
  </si>
  <si>
    <t>FIN</t>
  </si>
  <si>
    <t>FIT</t>
  </si>
  <si>
    <t>GEO</t>
  </si>
  <si>
    <t>GER</t>
  </si>
  <si>
    <t>HIS</t>
  </si>
  <si>
    <t>HOS</t>
  </si>
  <si>
    <t>MAE</t>
  </si>
  <si>
    <t>MAT</t>
  </si>
  <si>
    <t>MOL</t>
  </si>
  <si>
    <t>MUS</t>
  </si>
  <si>
    <t>NES</t>
  </si>
  <si>
    <t>ORF</t>
  </si>
  <si>
    <t>PHI</t>
  </si>
  <si>
    <t>PHY</t>
  </si>
  <si>
    <t>POL</t>
  </si>
  <si>
    <t>POP</t>
  </si>
  <si>
    <t>PPL</t>
  </si>
  <si>
    <t>PSY</t>
  </si>
  <si>
    <t>REL</t>
  </si>
  <si>
    <t>SLA</t>
  </si>
  <si>
    <t>SOC</t>
  </si>
  <si>
    <t>SPO</t>
  </si>
  <si>
    <t>WWS</t>
  </si>
  <si>
    <t>Results By Department</t>
  </si>
  <si>
    <t>Filter for only the following Dept:</t>
  </si>
  <si>
    <t>All responses</t>
  </si>
  <si>
    <t>GSG 2009 Ballot Survey Questions - All Responses</t>
  </si>
  <si>
    <t>Graphs represent the selected department only.</t>
  </si>
  <si>
    <t>(change dept code to update tables and charts)</t>
  </si>
</sst>
</file>

<file path=xl/styles.xml><?xml version="1.0" encoding="utf-8"?>
<styleSheet xmlns="http://schemas.openxmlformats.org/spreadsheetml/2006/main">
  <numFmts count="1">
    <numFmt numFmtId="164" formatCode="m/d/yyyy\ h:mm:ss;@"/>
  </numFmts>
  <fonts count="12">
    <font>
      <sz val="10"/>
      <name val="Arial"/>
    </font>
    <font>
      <b/>
      <sz val="10"/>
      <color indexed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u/>
      <sz val="16"/>
      <name val="Arial"/>
      <family val="2"/>
    </font>
    <font>
      <sz val="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1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wrapText="1"/>
    </xf>
    <xf numFmtId="164" fontId="4" fillId="2" borderId="0" xfId="0" applyNumberFormat="1" applyFont="1" applyFill="1" applyBorder="1" applyAlignment="1">
      <alignment wrapText="1"/>
    </xf>
    <xf numFmtId="0" fontId="3" fillId="2" borderId="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/>
    <xf numFmtId="0" fontId="0" fillId="0" borderId="0" xfId="0" applyNumberFormat="1" applyFill="1" applyBorder="1" applyAlignment="1"/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5" fillId="0" borderId="0" xfId="0" applyFont="1" applyBorder="1" applyAlignment="1">
      <alignment wrapText="1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/>
    <xf numFmtId="0" fontId="0" fillId="0" borderId="1" xfId="0" applyNumberFormat="1" applyFont="1" applyFill="1" applyBorder="1" applyAlignment="1"/>
    <xf numFmtId="0" fontId="0" fillId="0" borderId="2" xfId="0" applyNumberFormat="1" applyFont="1" applyFill="1" applyBorder="1" applyAlignment="1"/>
    <xf numFmtId="0" fontId="10" fillId="0" borderId="0" xfId="0" applyNumberFormat="1" applyFont="1" applyFill="1" applyBorder="1" applyAlignment="1"/>
    <xf numFmtId="0" fontId="11" fillId="0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EEEEEE"/>
      <rgbColor rgb="00808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/>
              <a:t>1. The representatives to the GSG Assembly ought to be elected: </a:t>
            </a:r>
            <a:endParaRPr lang="en-US"/>
          </a:p>
        </c:rich>
      </c:tx>
    </c:title>
    <c:plotArea>
      <c:layout>
        <c:manualLayout>
          <c:layoutTarget val="inner"/>
          <c:xMode val="edge"/>
          <c:yMode val="edge"/>
          <c:x val="0.25113122171945701"/>
          <c:y val="0.35506693836162506"/>
          <c:w val="0.4932126696832585"/>
          <c:h val="0.61235936997275886"/>
        </c:manualLayout>
      </c:layout>
      <c:pieChart>
        <c:varyColors val="1"/>
        <c:ser>
          <c:idx val="0"/>
          <c:order val="0"/>
          <c:dLbls>
            <c:dLbl>
              <c:idx val="4"/>
              <c:layout>
                <c:manualLayout>
                  <c:x val="-8.1168275911212506E-2"/>
                  <c:y val="5.2210312244444805E-3"/>
                </c:manualLayout>
              </c:layout>
              <c:showCatName val="1"/>
              <c:showPercent val="1"/>
            </c:dLbl>
            <c:showCatName val="1"/>
            <c:showPercent val="1"/>
            <c:showLeaderLines val="1"/>
          </c:dLbls>
          <c:cat>
            <c:strRef>
              <c:f>'Analysis-Totals'!$A$6:$A$10</c:f>
              <c:strCache>
                <c:ptCount val="5"/>
                <c:pt idx="0">
                  <c:v>Within departments/programs </c:v>
                </c:pt>
                <c:pt idx="1">
                  <c:v>Within divisions</c:v>
                </c:pt>
                <c:pt idx="2">
                  <c:v>At large</c:v>
                </c:pt>
                <c:pt idx="3">
                  <c:v>Hybrid</c:v>
                </c:pt>
                <c:pt idx="4">
                  <c:v>Other or unsure</c:v>
                </c:pt>
              </c:strCache>
            </c:strRef>
          </c:cat>
          <c:val>
            <c:numRef>
              <c:f>'Analysis-Totals'!$B$6:$B$10</c:f>
              <c:numCache>
                <c:formatCode>General</c:formatCode>
                <c:ptCount val="5"/>
                <c:pt idx="0">
                  <c:v>105</c:v>
                </c:pt>
                <c:pt idx="1">
                  <c:v>45</c:v>
                </c:pt>
                <c:pt idx="2">
                  <c:v>16</c:v>
                </c:pt>
                <c:pt idx="3">
                  <c:v>54</c:v>
                </c:pt>
                <c:pt idx="4">
                  <c:v>8</c:v>
                </c:pt>
              </c:numCache>
            </c:numRef>
          </c:val>
        </c:ser>
        <c:dLbls>
          <c:showVal val="1"/>
        </c:dLbls>
        <c:firstSliceAng val="0"/>
      </c:pieChart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/>
              <a:t>Requirements for </a:t>
            </a:r>
          </a:p>
          <a:p>
            <a:pPr>
              <a:defRPr/>
            </a:pPr>
            <a:r>
              <a:rPr lang="en-US" sz="1800" b="1" i="0" u="none" strike="noStrike" baseline="0"/>
              <a:t>3a. GSG Chair</a:t>
            </a:r>
          </a:p>
          <a:p>
            <a:pPr>
              <a:defRPr/>
            </a:pPr>
            <a:r>
              <a:rPr lang="en-US" sz="1800" b="0" i="1" u="none" strike="noStrike" baseline="0"/>
              <a:t>(single dept.) </a:t>
            </a:r>
            <a:r>
              <a:rPr lang="en-US" sz="1800" b="1" i="0" u="none" strike="noStrike" baseline="0"/>
              <a:t> </a:t>
            </a:r>
            <a:endParaRPr lang="en-US"/>
          </a:p>
        </c:rich>
      </c:tx>
    </c:title>
    <c:plotArea>
      <c:layout/>
      <c:pieChart>
        <c:varyColors val="1"/>
        <c:ser>
          <c:idx val="0"/>
          <c:order val="0"/>
          <c:dLbls>
            <c:dLbl>
              <c:idx val="2"/>
              <c:layout>
                <c:manualLayout>
                  <c:x val="-0.10109614587650248"/>
                  <c:y val="1.8845846818988682E-2"/>
                </c:manualLayout>
              </c:layout>
              <c:showCatName val="1"/>
              <c:showPercent val="1"/>
            </c:dLbl>
            <c:showCatName val="1"/>
            <c:showPercent val="1"/>
            <c:showLeaderLines val="1"/>
          </c:dLbls>
          <c:cat>
            <c:strRef>
              <c:f>'Analysis-ByDept'!$A$30:$A$32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Unsure</c:v>
                </c:pt>
              </c:strCache>
            </c:strRef>
          </c:cat>
          <c:val>
            <c:numRef>
              <c:f>'Analysis-ByDept'!$C$30:$C$32</c:f>
              <c:numCache>
                <c:formatCode>General</c:formatCode>
                <c:ptCount val="3"/>
                <c:pt idx="0">
                  <c:v>8</c:v>
                </c:pt>
                <c:pt idx="1">
                  <c:v>17</c:v>
                </c:pt>
                <c:pt idx="2">
                  <c:v>2</c:v>
                </c:pt>
              </c:numCache>
            </c:numRef>
          </c:val>
        </c:ser>
        <c:dLbls>
          <c:showVal val="1"/>
        </c:dLbls>
        <c:firstSliceAng val="0"/>
      </c:pieChart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/>
              <a:t>Requirements for </a:t>
            </a:r>
          </a:p>
          <a:p>
            <a:pPr>
              <a:defRPr/>
            </a:pPr>
            <a:r>
              <a:rPr lang="en-US" sz="1800" b="1" i="0" u="none" strike="noStrike" baseline="0"/>
              <a:t>3b. Other GSG Executive Officers</a:t>
            </a:r>
          </a:p>
          <a:p>
            <a:pPr>
              <a:defRPr/>
            </a:pPr>
            <a:r>
              <a:rPr lang="en-US" sz="1800" b="0" i="1" u="none" strike="noStrike" baseline="0"/>
              <a:t>(single dept.) </a:t>
            </a:r>
            <a:r>
              <a:rPr lang="en-US" sz="1800" b="1" i="0" u="none" strike="noStrike" baseline="0"/>
              <a:t> </a:t>
            </a:r>
            <a:endParaRPr lang="en-US"/>
          </a:p>
        </c:rich>
      </c:tx>
    </c:title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12177717916839342"/>
                  <c:y val="4.8611413691865585E-2"/>
                </c:manualLayout>
              </c:layout>
              <c:showCatName val="1"/>
              <c:showPercent val="1"/>
            </c:dLbl>
            <c:dLbl>
              <c:idx val="2"/>
              <c:layout>
                <c:manualLayout>
                  <c:x val="-3.5944881889763802E-2"/>
                  <c:y val="8.7657817476372874E-3"/>
                </c:manualLayout>
              </c:layout>
              <c:showCatName val="1"/>
              <c:showPercent val="1"/>
            </c:dLbl>
            <c:showCatName val="1"/>
            <c:showPercent val="1"/>
            <c:showLeaderLines val="1"/>
          </c:dLbls>
          <c:cat>
            <c:strRef>
              <c:f>'Analysis-ByDept'!$A$39:$A$41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Unsure</c:v>
                </c:pt>
              </c:strCache>
            </c:strRef>
          </c:cat>
          <c:val>
            <c:numRef>
              <c:f>'Analysis-ByDept'!$C$39:$C$41</c:f>
              <c:numCache>
                <c:formatCode>General</c:formatCode>
                <c:ptCount val="3"/>
                <c:pt idx="0">
                  <c:v>1</c:v>
                </c:pt>
                <c:pt idx="1">
                  <c:v>21</c:v>
                </c:pt>
                <c:pt idx="2">
                  <c:v>5</c:v>
                </c:pt>
              </c:numCache>
            </c:numRef>
          </c:val>
        </c:ser>
        <c:dLbls>
          <c:showVal val="1"/>
        </c:dLbls>
        <c:firstSliceAng val="0"/>
      </c:pieChart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/>
              <a:t>Requirements for </a:t>
            </a:r>
          </a:p>
          <a:p>
            <a:pPr>
              <a:defRPr/>
            </a:pPr>
            <a:r>
              <a:rPr lang="en-US" sz="1800" b="1" i="0" u="none" strike="noStrike" baseline="0"/>
              <a:t>3c. GSG Advocacy Committee Chairs</a:t>
            </a:r>
          </a:p>
          <a:p>
            <a:pPr>
              <a:defRPr/>
            </a:pPr>
            <a:r>
              <a:rPr lang="en-US" sz="1800" b="0" i="1" u="none" strike="noStrike" baseline="0"/>
              <a:t>(single dept.) </a:t>
            </a:r>
            <a:r>
              <a:rPr lang="en-US" sz="1800" b="1" i="0" u="none" strike="noStrike" baseline="0"/>
              <a:t> </a:t>
            </a:r>
            <a:endParaRPr lang="en-US"/>
          </a:p>
        </c:rich>
      </c:tx>
    </c:title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12004040613344384"/>
                  <c:y val="2.9062276306370802E-2"/>
                </c:manualLayout>
              </c:layout>
              <c:showCatName val="1"/>
              <c:showPercent val="1"/>
            </c:dLbl>
            <c:showCatName val="1"/>
            <c:showPercent val="1"/>
            <c:showLeaderLines val="1"/>
          </c:dLbls>
          <c:cat>
            <c:strRef>
              <c:f>'Analysis-ByDept'!$A$48:$A$50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Unsure</c:v>
                </c:pt>
              </c:strCache>
            </c:strRef>
          </c:cat>
          <c:val>
            <c:numRef>
              <c:f>'Analysis-ByDept'!$C$48:$C$50</c:f>
              <c:numCache>
                <c:formatCode>General</c:formatCode>
                <c:ptCount val="3"/>
                <c:pt idx="0">
                  <c:v>0</c:v>
                </c:pt>
                <c:pt idx="1">
                  <c:v>19</c:v>
                </c:pt>
                <c:pt idx="2">
                  <c:v>7</c:v>
                </c:pt>
              </c:numCache>
            </c:numRef>
          </c:val>
        </c:ser>
        <c:dLbls>
          <c:showVal val="1"/>
        </c:dLbls>
        <c:firstSliceAng val="0"/>
      </c:pieChart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/>
              <a:t>4. Which officers should receive housing priority? </a:t>
            </a:r>
            <a:r>
              <a:rPr lang="en-US" sz="1800" b="0" i="1" u="none" strike="noStrike" baseline="0"/>
              <a:t>(single dept.) </a:t>
            </a:r>
            <a:r>
              <a:rPr lang="en-US" sz="1800" b="1" i="0" u="none" strike="noStrike" baseline="0"/>
              <a:t> </a:t>
            </a:r>
            <a:endParaRPr lang="en-US"/>
          </a:p>
        </c:rich>
      </c:tx>
    </c:title>
    <c:plotArea>
      <c:layout>
        <c:manualLayout>
          <c:layoutTarget val="inner"/>
          <c:xMode val="edge"/>
          <c:yMode val="edge"/>
          <c:x val="0.18436595708079451"/>
          <c:y val="0.24584254448133427"/>
          <c:w val="0.50734402042924986"/>
          <c:h val="0.66840557587311744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5.7626581443600132E-2"/>
                  <c:y val="8.5411922221169445E-2"/>
                </c:manualLayout>
              </c:layout>
              <c:showCatName val="1"/>
              <c:showPercent val="1"/>
            </c:dLbl>
            <c:showCatName val="1"/>
            <c:showPercent val="1"/>
            <c:showLeaderLines val="1"/>
          </c:dLbls>
          <c:cat>
            <c:strRef>
              <c:f>'Analysis-ByDept'!$A$57:$A$61</c:f>
              <c:strCache>
                <c:ptCount val="5"/>
                <c:pt idx="0">
                  <c:v>Neither GSG nor Residential Committee officers should get housing priority</c:v>
                </c:pt>
                <c:pt idx="1">
                  <c:v>Only Residential Committee officers should get housing priority</c:v>
                </c:pt>
                <c:pt idx="2">
                  <c:v>Only GSG officers should get housing priority</c:v>
                </c:pt>
                <c:pt idx="3">
                  <c:v>Both GSG and Residential Committee officers should get housing priority</c:v>
                </c:pt>
                <c:pt idx="4">
                  <c:v>Other or unsure</c:v>
                </c:pt>
              </c:strCache>
            </c:strRef>
          </c:cat>
          <c:val>
            <c:numRef>
              <c:f>'Analysis-ByDept'!$C$57:$C$61</c:f>
              <c:numCache>
                <c:formatCode>General</c:formatCode>
                <c:ptCount val="5"/>
                <c:pt idx="0">
                  <c:v>8</c:v>
                </c:pt>
                <c:pt idx="1">
                  <c:v>0</c:v>
                </c:pt>
                <c:pt idx="2">
                  <c:v>6</c:v>
                </c:pt>
                <c:pt idx="3">
                  <c:v>10</c:v>
                </c:pt>
                <c:pt idx="4">
                  <c:v>3</c:v>
                </c:pt>
              </c:numCache>
            </c:numRef>
          </c:val>
        </c:ser>
        <c:dLbls>
          <c:showVal val="1"/>
        </c:dLbls>
        <c:firstSliceAng val="0"/>
      </c:pieChart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/>
              <a:t>2. The advocacy committee chairs should be elected by the: </a:t>
            </a:r>
            <a:endParaRPr lang="en-US"/>
          </a:p>
        </c:rich>
      </c:tx>
    </c:title>
    <c:plotArea>
      <c:layout/>
      <c:pieChart>
        <c:varyColors val="1"/>
        <c:ser>
          <c:idx val="0"/>
          <c:order val="0"/>
          <c:dLbls>
            <c:dLbl>
              <c:idx val="2"/>
              <c:layout>
                <c:manualLayout>
                  <c:x val="-6.0165441405132414E-2"/>
                  <c:y val="5.4839603382910516E-2"/>
                </c:manualLayout>
              </c:layout>
              <c:showCatName val="1"/>
              <c:showPercent val="1"/>
            </c:dLbl>
            <c:showCatName val="1"/>
            <c:showPercent val="1"/>
            <c:showLeaderLines val="1"/>
          </c:dLbls>
          <c:cat>
            <c:strRef>
              <c:f>'Analysis-Totals'!$A$17:$A$19</c:f>
              <c:strCache>
                <c:ptCount val="3"/>
                <c:pt idx="0">
                  <c:v>GSG Assembly</c:v>
                </c:pt>
                <c:pt idx="1">
                  <c:v>Graduate student body</c:v>
                </c:pt>
                <c:pt idx="2">
                  <c:v>Other or unsure</c:v>
                </c:pt>
              </c:strCache>
            </c:strRef>
          </c:cat>
          <c:val>
            <c:numRef>
              <c:f>'Analysis-Totals'!$B$17:$B$19</c:f>
              <c:numCache>
                <c:formatCode>General</c:formatCode>
                <c:ptCount val="3"/>
                <c:pt idx="0">
                  <c:v>132</c:v>
                </c:pt>
                <c:pt idx="1">
                  <c:v>69</c:v>
                </c:pt>
                <c:pt idx="2">
                  <c:v>27</c:v>
                </c:pt>
              </c:numCache>
            </c:numRef>
          </c:val>
        </c:ser>
        <c:dLbls>
          <c:showVal val="1"/>
        </c:dLbls>
        <c:firstSliceAng val="0"/>
      </c:pieChart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/>
              <a:t>Requirements for </a:t>
            </a:r>
          </a:p>
          <a:p>
            <a:pPr>
              <a:defRPr/>
            </a:pPr>
            <a:r>
              <a:rPr lang="en-US" sz="1800" b="1" i="0" u="none" strike="noStrike" baseline="0"/>
              <a:t>3a. GSG Chair </a:t>
            </a:r>
            <a:endParaRPr lang="en-US"/>
          </a:p>
        </c:rich>
      </c:tx>
    </c:title>
    <c:plotArea>
      <c:layout/>
      <c:pieChart>
        <c:varyColors val="1"/>
        <c:ser>
          <c:idx val="0"/>
          <c:order val="0"/>
          <c:dLbls>
            <c:dLbl>
              <c:idx val="2"/>
              <c:layout>
                <c:manualLayout>
                  <c:x val="-0.10109614587650248"/>
                  <c:y val="1.8845846818988682E-2"/>
                </c:manualLayout>
              </c:layout>
              <c:showCatName val="1"/>
              <c:showPercent val="1"/>
            </c:dLbl>
            <c:showCatName val="1"/>
            <c:showPercent val="1"/>
            <c:showLeaderLines val="1"/>
          </c:dLbls>
          <c:cat>
            <c:strRef>
              <c:f>'Analysis-Totals'!$A$28:$A$30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Unsure</c:v>
                </c:pt>
              </c:strCache>
            </c:strRef>
          </c:cat>
          <c:val>
            <c:numRef>
              <c:f>'Analysis-Totals'!$B$28:$B$30</c:f>
              <c:numCache>
                <c:formatCode>General</c:formatCode>
                <c:ptCount val="3"/>
                <c:pt idx="0">
                  <c:v>104</c:v>
                </c:pt>
                <c:pt idx="1">
                  <c:v>106</c:v>
                </c:pt>
                <c:pt idx="2">
                  <c:v>18</c:v>
                </c:pt>
              </c:numCache>
            </c:numRef>
          </c:val>
        </c:ser>
        <c:dLbls>
          <c:showVal val="1"/>
        </c:dLbls>
        <c:firstSliceAng val="0"/>
      </c:pieChart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/>
              <a:t>Requirements for </a:t>
            </a:r>
          </a:p>
          <a:p>
            <a:pPr>
              <a:defRPr/>
            </a:pPr>
            <a:r>
              <a:rPr lang="en-US" sz="1800" b="1" i="0" u="none" strike="noStrike" baseline="0"/>
              <a:t>3b. Other GSG Executive Officers </a:t>
            </a:r>
            <a:endParaRPr lang="en-US"/>
          </a:p>
        </c:rich>
      </c:tx>
    </c:title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12177717916839342"/>
                  <c:y val="4.8611413691865585E-2"/>
                </c:manualLayout>
              </c:layout>
              <c:showCatName val="1"/>
              <c:showPercent val="1"/>
            </c:dLbl>
            <c:dLbl>
              <c:idx val="2"/>
              <c:layout>
                <c:manualLayout>
                  <c:x val="-3.5944881889763802E-2"/>
                  <c:y val="8.7657817476372874E-3"/>
                </c:manualLayout>
              </c:layout>
              <c:showCatName val="1"/>
              <c:showPercent val="1"/>
            </c:dLbl>
            <c:showCatName val="1"/>
            <c:showPercent val="1"/>
            <c:showLeaderLines val="1"/>
          </c:dLbls>
          <c:cat>
            <c:strRef>
              <c:f>'Analysis-Totals'!$A$37:$A$39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Unsure</c:v>
                </c:pt>
              </c:strCache>
            </c:strRef>
          </c:cat>
          <c:val>
            <c:numRef>
              <c:f>'Analysis-Totals'!$B$37:$B$39</c:f>
              <c:numCache>
                <c:formatCode>General</c:formatCode>
                <c:ptCount val="3"/>
                <c:pt idx="0">
                  <c:v>35</c:v>
                </c:pt>
                <c:pt idx="1">
                  <c:v>164</c:v>
                </c:pt>
                <c:pt idx="2">
                  <c:v>29</c:v>
                </c:pt>
              </c:numCache>
            </c:numRef>
          </c:val>
        </c:ser>
        <c:dLbls>
          <c:showVal val="1"/>
        </c:dLbls>
        <c:firstSliceAng val="0"/>
      </c:pieChart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/>
              <a:t>Requirements for </a:t>
            </a:r>
          </a:p>
          <a:p>
            <a:pPr>
              <a:defRPr/>
            </a:pPr>
            <a:r>
              <a:rPr lang="en-US" sz="1800" b="1" i="0" u="none" strike="noStrike" baseline="0"/>
              <a:t>3c. GSG Advocacy Committee Chairs </a:t>
            </a:r>
            <a:endParaRPr lang="en-US"/>
          </a:p>
        </c:rich>
      </c:tx>
    </c:title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12004040613344384"/>
                  <c:y val="2.9062276306370802E-2"/>
                </c:manualLayout>
              </c:layout>
              <c:showCatName val="1"/>
              <c:showPercent val="1"/>
            </c:dLbl>
            <c:showCatName val="1"/>
            <c:showPercent val="1"/>
            <c:showLeaderLines val="1"/>
          </c:dLbls>
          <c:cat>
            <c:strRef>
              <c:f>'Analysis-Totals'!$A$46:$A$48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Unsure</c:v>
                </c:pt>
              </c:strCache>
            </c:strRef>
          </c:cat>
          <c:val>
            <c:numRef>
              <c:f>'Analysis-Totals'!$B$46:$B$48</c:f>
              <c:numCache>
                <c:formatCode>General</c:formatCode>
                <c:ptCount val="3"/>
                <c:pt idx="0">
                  <c:v>26</c:v>
                </c:pt>
                <c:pt idx="1">
                  <c:v>168</c:v>
                </c:pt>
                <c:pt idx="2">
                  <c:v>33</c:v>
                </c:pt>
              </c:numCache>
            </c:numRef>
          </c:val>
        </c:ser>
        <c:dLbls>
          <c:showVal val="1"/>
        </c:dLbls>
        <c:firstSliceAng val="0"/>
      </c:pieChart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/>
              <a:t>4. Which officers should receive housing priority? </a:t>
            </a:r>
            <a:endParaRPr lang="en-US"/>
          </a:p>
        </c:rich>
      </c:tx>
    </c:title>
    <c:plotArea>
      <c:layout>
        <c:manualLayout>
          <c:layoutTarget val="inner"/>
          <c:xMode val="edge"/>
          <c:yMode val="edge"/>
          <c:x val="0.18436595708079451"/>
          <c:y val="0.24584254448133427"/>
          <c:w val="0.50734402042924986"/>
          <c:h val="0.66840557587311744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5.7626581443600132E-2"/>
                  <c:y val="8.5411922221169445E-2"/>
                </c:manualLayout>
              </c:layout>
              <c:showCatName val="1"/>
              <c:showPercent val="1"/>
            </c:dLbl>
            <c:showCatName val="1"/>
            <c:showPercent val="1"/>
            <c:showLeaderLines val="1"/>
          </c:dLbls>
          <c:cat>
            <c:strRef>
              <c:f>'Analysis-Totals'!$A$57:$A$61</c:f>
              <c:strCache>
                <c:ptCount val="5"/>
                <c:pt idx="0">
                  <c:v>Neither GSG nor Residential Committee officers should get housing priority</c:v>
                </c:pt>
                <c:pt idx="1">
                  <c:v>Only Residential Committee officers should get housing priority</c:v>
                </c:pt>
                <c:pt idx="2">
                  <c:v>Only GSG officers should get housing priority</c:v>
                </c:pt>
                <c:pt idx="3">
                  <c:v>Both GSG and Residential Committee officers should get housing priority</c:v>
                </c:pt>
                <c:pt idx="4">
                  <c:v>Other or unsure</c:v>
                </c:pt>
              </c:strCache>
            </c:strRef>
          </c:cat>
          <c:val>
            <c:numRef>
              <c:f>'Analysis-Totals'!$B$57:$B$61</c:f>
              <c:numCache>
                <c:formatCode>General</c:formatCode>
                <c:ptCount val="5"/>
                <c:pt idx="0">
                  <c:v>43</c:v>
                </c:pt>
                <c:pt idx="1">
                  <c:v>18</c:v>
                </c:pt>
                <c:pt idx="2">
                  <c:v>25</c:v>
                </c:pt>
                <c:pt idx="3">
                  <c:v>120</c:v>
                </c:pt>
                <c:pt idx="4">
                  <c:v>22</c:v>
                </c:pt>
              </c:numCache>
            </c:numRef>
          </c:val>
        </c:ser>
        <c:dLbls>
          <c:showVal val="1"/>
        </c:dLbls>
        <c:firstSliceAng val="0"/>
      </c:pieChart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/>
              <a:t>5. What is your program or department? </a:t>
            </a:r>
            <a:endParaRPr lang="en-US"/>
          </a:p>
        </c:rich>
      </c:tx>
    </c:title>
    <c:plotArea>
      <c:layout/>
      <c:bar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'Analysis-Totals'!$A$107:$A$147</c:f>
              <c:strCache>
                <c:ptCount val="41"/>
                <c:pt idx="0">
                  <c:v>ANT</c:v>
                </c:pt>
                <c:pt idx="1">
                  <c:v>AOS</c:v>
                </c:pt>
                <c:pt idx="2">
                  <c:v>APC</c:v>
                </c:pt>
                <c:pt idx="3">
                  <c:v>ARC</c:v>
                </c:pt>
                <c:pt idx="4">
                  <c:v>ART</c:v>
                </c:pt>
                <c:pt idx="5">
                  <c:v>AST</c:v>
                </c:pt>
                <c:pt idx="6">
                  <c:v>CEE</c:v>
                </c:pt>
                <c:pt idx="7">
                  <c:v>CHE</c:v>
                </c:pt>
                <c:pt idx="8">
                  <c:v>CHM</c:v>
                </c:pt>
                <c:pt idx="9">
                  <c:v>CLA</c:v>
                </c:pt>
                <c:pt idx="10">
                  <c:v>COM</c:v>
                </c:pt>
                <c:pt idx="11">
                  <c:v>COS</c:v>
                </c:pt>
                <c:pt idx="12">
                  <c:v>EAS</c:v>
                </c:pt>
                <c:pt idx="13">
                  <c:v>ECO</c:v>
                </c:pt>
                <c:pt idx="14">
                  <c:v>EEB</c:v>
                </c:pt>
                <c:pt idx="15">
                  <c:v>ELE</c:v>
                </c:pt>
                <c:pt idx="16">
                  <c:v>ENG</c:v>
                </c:pt>
                <c:pt idx="17">
                  <c:v>FIN</c:v>
                </c:pt>
                <c:pt idx="18">
                  <c:v>FIT</c:v>
                </c:pt>
                <c:pt idx="19">
                  <c:v>GEO</c:v>
                </c:pt>
                <c:pt idx="20">
                  <c:v>GER</c:v>
                </c:pt>
                <c:pt idx="21">
                  <c:v>HIS</c:v>
                </c:pt>
                <c:pt idx="22">
                  <c:v>HOS</c:v>
                </c:pt>
                <c:pt idx="23">
                  <c:v>MAE</c:v>
                </c:pt>
                <c:pt idx="24">
                  <c:v>MAT</c:v>
                </c:pt>
                <c:pt idx="25">
                  <c:v>MOL</c:v>
                </c:pt>
                <c:pt idx="26">
                  <c:v>MUS</c:v>
                </c:pt>
                <c:pt idx="27">
                  <c:v>NES</c:v>
                </c:pt>
                <c:pt idx="28">
                  <c:v>ORF</c:v>
                </c:pt>
                <c:pt idx="29">
                  <c:v>PHI</c:v>
                </c:pt>
                <c:pt idx="30">
                  <c:v>PHY</c:v>
                </c:pt>
                <c:pt idx="31">
                  <c:v>POL</c:v>
                </c:pt>
                <c:pt idx="32">
                  <c:v>POP</c:v>
                </c:pt>
                <c:pt idx="33">
                  <c:v>PPL</c:v>
                </c:pt>
                <c:pt idx="34">
                  <c:v>PSY</c:v>
                </c:pt>
                <c:pt idx="35">
                  <c:v>REL</c:v>
                </c:pt>
                <c:pt idx="36">
                  <c:v>SLA</c:v>
                </c:pt>
                <c:pt idx="37">
                  <c:v>SOC</c:v>
                </c:pt>
                <c:pt idx="38">
                  <c:v>SPO</c:v>
                </c:pt>
                <c:pt idx="39">
                  <c:v>WWS</c:v>
                </c:pt>
                <c:pt idx="40">
                  <c:v>Other</c:v>
                </c:pt>
              </c:strCache>
            </c:strRef>
          </c:cat>
          <c:val>
            <c:numRef>
              <c:f>'Analysis-Totals'!$B$107:$B$147</c:f>
              <c:numCache>
                <c:formatCode>General</c:formatCode>
                <c:ptCount val="41"/>
                <c:pt idx="0">
                  <c:v>7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6</c:v>
                </c:pt>
                <c:pt idx="6">
                  <c:v>9</c:v>
                </c:pt>
                <c:pt idx="7">
                  <c:v>6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9</c:v>
                </c:pt>
                <c:pt idx="12">
                  <c:v>4</c:v>
                </c:pt>
                <c:pt idx="13">
                  <c:v>9</c:v>
                </c:pt>
                <c:pt idx="14">
                  <c:v>2</c:v>
                </c:pt>
                <c:pt idx="15">
                  <c:v>10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5</c:v>
                </c:pt>
                <c:pt idx="20">
                  <c:v>0</c:v>
                </c:pt>
                <c:pt idx="21">
                  <c:v>27</c:v>
                </c:pt>
                <c:pt idx="22">
                  <c:v>5</c:v>
                </c:pt>
                <c:pt idx="23">
                  <c:v>8</c:v>
                </c:pt>
                <c:pt idx="24">
                  <c:v>7</c:v>
                </c:pt>
                <c:pt idx="25">
                  <c:v>18</c:v>
                </c:pt>
                <c:pt idx="26">
                  <c:v>1</c:v>
                </c:pt>
                <c:pt idx="27">
                  <c:v>1</c:v>
                </c:pt>
                <c:pt idx="28">
                  <c:v>7</c:v>
                </c:pt>
                <c:pt idx="29">
                  <c:v>2</c:v>
                </c:pt>
                <c:pt idx="30">
                  <c:v>7</c:v>
                </c:pt>
                <c:pt idx="31">
                  <c:v>15</c:v>
                </c:pt>
                <c:pt idx="32">
                  <c:v>1</c:v>
                </c:pt>
                <c:pt idx="33">
                  <c:v>4</c:v>
                </c:pt>
                <c:pt idx="34">
                  <c:v>5</c:v>
                </c:pt>
                <c:pt idx="35">
                  <c:v>9</c:v>
                </c:pt>
                <c:pt idx="36">
                  <c:v>2</c:v>
                </c:pt>
                <c:pt idx="37">
                  <c:v>8</c:v>
                </c:pt>
                <c:pt idx="38">
                  <c:v>0</c:v>
                </c:pt>
                <c:pt idx="39">
                  <c:v>12</c:v>
                </c:pt>
                <c:pt idx="40">
                  <c:v>2</c:v>
                </c:pt>
              </c:numCache>
            </c:numRef>
          </c:val>
        </c:ser>
        <c:dLbls>
          <c:showVal val="1"/>
        </c:dLbls>
        <c:axId val="75290496"/>
        <c:axId val="75292032"/>
      </c:barChart>
      <c:catAx>
        <c:axId val="75290496"/>
        <c:scaling>
          <c:orientation val="maxMin"/>
        </c:scaling>
        <c:axPos val="l"/>
        <c:tickLblPos val="nextTo"/>
        <c:crossAx val="75292032"/>
        <c:crosses val="autoZero"/>
        <c:auto val="1"/>
        <c:lblAlgn val="ctr"/>
        <c:lblOffset val="100"/>
      </c:catAx>
      <c:valAx>
        <c:axId val="75292032"/>
        <c:scaling>
          <c:orientation val="minMax"/>
        </c:scaling>
        <c:axPos val="t"/>
        <c:majorGridlines/>
        <c:numFmt formatCode="General" sourceLinked="1"/>
        <c:tickLblPos val="nextTo"/>
        <c:crossAx val="75290496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/>
              <a:t>1. The representatives to the GSG Assembly ought to be elected: </a:t>
            </a:r>
            <a:r>
              <a:rPr lang="en-US" sz="1600" b="0" i="1" u="none" strike="noStrike" baseline="0"/>
              <a:t>(single dept.) </a:t>
            </a:r>
            <a:endParaRPr lang="en-US" b="0" i="1"/>
          </a:p>
        </c:rich>
      </c:tx>
      <c:layout/>
    </c:title>
    <c:plotArea>
      <c:layout>
        <c:manualLayout>
          <c:layoutTarget val="inner"/>
          <c:xMode val="edge"/>
          <c:yMode val="edge"/>
          <c:x val="0.25113122171945701"/>
          <c:y val="0.35506693836162506"/>
          <c:w val="0.4932126696832585"/>
          <c:h val="0.61235936997275886"/>
        </c:manualLayout>
      </c:layout>
      <c:pieChart>
        <c:varyColors val="1"/>
        <c:ser>
          <c:idx val="0"/>
          <c:order val="0"/>
          <c:tx>
            <c:strRef>
              <c:f>'Analysis-ByDept'!$C$7</c:f>
              <c:strCache>
                <c:ptCount val="1"/>
                <c:pt idx="0">
                  <c:v>HIS department</c:v>
                </c:pt>
              </c:strCache>
            </c:strRef>
          </c:tx>
          <c:dLbls>
            <c:dLbl>
              <c:idx val="4"/>
              <c:layout>
                <c:manualLayout>
                  <c:x val="-0.12195900286219874"/>
                  <c:y val="1.78646760064083E-2"/>
                </c:manualLayout>
              </c:layout>
              <c:showCatName val="1"/>
              <c:showPercent val="1"/>
            </c:dLbl>
            <c:showCatName val="1"/>
            <c:showPercent val="1"/>
            <c:showLeaderLines val="1"/>
          </c:dLbls>
          <c:cat>
            <c:strRef>
              <c:f>'Analysis-ByDept'!$A$8:$A$12</c:f>
              <c:strCache>
                <c:ptCount val="5"/>
                <c:pt idx="0">
                  <c:v>Within departments/programs </c:v>
                </c:pt>
                <c:pt idx="1">
                  <c:v>Within divisions</c:v>
                </c:pt>
                <c:pt idx="2">
                  <c:v>At large</c:v>
                </c:pt>
                <c:pt idx="3">
                  <c:v>Hybrid</c:v>
                </c:pt>
                <c:pt idx="4">
                  <c:v>Other or unsure</c:v>
                </c:pt>
              </c:strCache>
            </c:strRef>
          </c:cat>
          <c:val>
            <c:numRef>
              <c:f>'Analysis-ByDept'!$C$8:$C$12</c:f>
              <c:numCache>
                <c:formatCode>General</c:formatCode>
                <c:ptCount val="5"/>
                <c:pt idx="0">
                  <c:v>15</c:v>
                </c:pt>
                <c:pt idx="1">
                  <c:v>3</c:v>
                </c:pt>
                <c:pt idx="2">
                  <c:v>1</c:v>
                </c:pt>
                <c:pt idx="3">
                  <c:v>6</c:v>
                </c:pt>
                <c:pt idx="4">
                  <c:v>2</c:v>
                </c:pt>
              </c:numCache>
            </c:numRef>
          </c:val>
        </c:ser>
        <c:dLbls>
          <c:showVal val="1"/>
        </c:dLbls>
        <c:firstSliceAng val="0"/>
      </c:pieChart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/>
              <a:t>2. The advocacy committee chairs should be elected by the:</a:t>
            </a:r>
          </a:p>
          <a:p>
            <a:pPr>
              <a:defRPr/>
            </a:pPr>
            <a:r>
              <a:rPr lang="en-US" sz="1800" b="0" i="1" u="none" strike="noStrike" baseline="0"/>
              <a:t>(single dept.) </a:t>
            </a:r>
            <a:r>
              <a:rPr lang="en-US" sz="1800" b="1" i="0" u="none" strike="noStrike" baseline="0"/>
              <a:t> 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0.29724048711920503"/>
          <c:y val="0.44038147584152282"/>
          <c:w val="0.40551902576159021"/>
          <c:h val="0.52014918990951342"/>
        </c:manualLayout>
      </c:layout>
      <c:pieChart>
        <c:varyColors val="1"/>
        <c:ser>
          <c:idx val="0"/>
          <c:order val="0"/>
          <c:dLbls>
            <c:dLbl>
              <c:idx val="2"/>
              <c:layout>
                <c:manualLayout>
                  <c:x val="-6.0165441405132414E-2"/>
                  <c:y val="5.4839603382910516E-2"/>
                </c:manualLayout>
              </c:layout>
              <c:showCatName val="1"/>
              <c:showPercent val="1"/>
            </c:dLbl>
            <c:showCatName val="1"/>
            <c:showPercent val="1"/>
          </c:dLbls>
          <c:cat>
            <c:strRef>
              <c:f>'Analysis-ByDept'!$A$19:$A$21</c:f>
              <c:strCache>
                <c:ptCount val="3"/>
                <c:pt idx="0">
                  <c:v>GSG Assembly</c:v>
                </c:pt>
                <c:pt idx="1">
                  <c:v>Graduate student body</c:v>
                </c:pt>
                <c:pt idx="2">
                  <c:v>Other or unsure</c:v>
                </c:pt>
              </c:strCache>
            </c:strRef>
          </c:cat>
          <c:val>
            <c:numRef>
              <c:f>'Analysis-ByDept'!$C$19:$C$21</c:f>
              <c:numCache>
                <c:formatCode>General</c:formatCode>
                <c:ptCount val="3"/>
                <c:pt idx="0">
                  <c:v>18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</c:ser>
        <c:dLbls>
          <c:showVal val="1"/>
        </c:dLbls>
        <c:firstSliceAng val="0"/>
      </c:pieChart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0</xdr:row>
      <xdr:rowOff>152399</xdr:rowOff>
    </xdr:from>
    <xdr:to>
      <xdr:col>14</xdr:col>
      <xdr:colOff>390525</xdr:colOff>
      <xdr:row>21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257174</xdr:colOff>
      <xdr:row>22</xdr:row>
      <xdr:rowOff>9523</xdr:rowOff>
    </xdr:from>
    <xdr:to>
      <xdr:col>14</xdr:col>
      <xdr:colOff>400050</xdr:colOff>
      <xdr:row>41</xdr:row>
      <xdr:rowOff>133349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133350</xdr:colOff>
      <xdr:row>54</xdr:row>
      <xdr:rowOff>47625</xdr:rowOff>
    </xdr:from>
    <xdr:to>
      <xdr:col>11</xdr:col>
      <xdr:colOff>590550</xdr:colOff>
      <xdr:row>63</xdr:row>
      <xdr:rowOff>76199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66675</xdr:colOff>
      <xdr:row>58</xdr:row>
      <xdr:rowOff>142874</xdr:rowOff>
    </xdr:from>
    <xdr:to>
      <xdr:col>16</xdr:col>
      <xdr:colOff>523875</xdr:colOff>
      <xdr:row>71</xdr:row>
      <xdr:rowOff>123824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123825</xdr:colOff>
      <xdr:row>63</xdr:row>
      <xdr:rowOff>152400</xdr:rowOff>
    </xdr:from>
    <xdr:to>
      <xdr:col>11</xdr:col>
      <xdr:colOff>581025</xdr:colOff>
      <xdr:row>78</xdr:row>
      <xdr:rowOff>104775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123825</xdr:colOff>
      <xdr:row>79</xdr:row>
      <xdr:rowOff>38100</xdr:rowOff>
    </xdr:from>
    <xdr:to>
      <xdr:col>16</xdr:col>
      <xdr:colOff>295276</xdr:colOff>
      <xdr:row>103</xdr:row>
      <xdr:rowOff>76200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247650</xdr:colOff>
      <xdr:row>104</xdr:row>
      <xdr:rowOff>66674</xdr:rowOff>
    </xdr:from>
    <xdr:to>
      <xdr:col>14</xdr:col>
      <xdr:colOff>552450</xdr:colOff>
      <xdr:row>157</xdr:row>
      <xdr:rowOff>95251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57149</xdr:colOff>
      <xdr:row>1</xdr:row>
      <xdr:rowOff>47625</xdr:rowOff>
    </xdr:from>
    <xdr:to>
      <xdr:col>13</xdr:col>
      <xdr:colOff>390524</xdr:colOff>
      <xdr:row>24</xdr:row>
      <xdr:rowOff>85725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76199</xdr:colOff>
      <xdr:row>25</xdr:row>
      <xdr:rowOff>38100</xdr:rowOff>
    </xdr:from>
    <xdr:to>
      <xdr:col>13</xdr:col>
      <xdr:colOff>390525</xdr:colOff>
      <xdr:row>47</xdr:row>
      <xdr:rowOff>47625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228600</xdr:colOff>
      <xdr:row>53</xdr:row>
      <xdr:rowOff>38102</xdr:rowOff>
    </xdr:from>
    <xdr:to>
      <xdr:col>11</xdr:col>
      <xdr:colOff>76200</xdr:colOff>
      <xdr:row>62</xdr:row>
      <xdr:rowOff>95251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123825</xdr:colOff>
      <xdr:row>58</xdr:row>
      <xdr:rowOff>19050</xdr:rowOff>
    </xdr:from>
    <xdr:to>
      <xdr:col>15</xdr:col>
      <xdr:colOff>581025</xdr:colOff>
      <xdr:row>71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219075</xdr:colOff>
      <xdr:row>63</xdr:row>
      <xdr:rowOff>57151</xdr:rowOff>
    </xdr:from>
    <xdr:to>
      <xdr:col>11</xdr:col>
      <xdr:colOff>66675</xdr:colOff>
      <xdr:row>78</xdr:row>
      <xdr:rowOff>38101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228600</xdr:colOff>
      <xdr:row>79</xdr:row>
      <xdr:rowOff>9525</xdr:rowOff>
    </xdr:from>
    <xdr:to>
      <xdr:col>15</xdr:col>
      <xdr:colOff>276226</xdr:colOff>
      <xdr:row>102</xdr:row>
      <xdr:rowOff>104776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33"/>
  <sheetViews>
    <sheetView tabSelected="1" zoomScaleNormal="100" workbookViewId="0">
      <selection sqref="A1:XFD233"/>
    </sheetView>
  </sheetViews>
  <sheetFormatPr defaultRowHeight="12.75"/>
  <cols>
    <col min="1" max="1" width="15" bestFit="1" customWidth="1"/>
    <col min="2" max="2" width="28.85546875" customWidth="1"/>
    <col min="3" max="8" width="15" bestFit="1" customWidth="1"/>
    <col min="9" max="9" width="29.85546875" customWidth="1"/>
    <col min="10" max="21" width="15" bestFit="1" customWidth="1"/>
  </cols>
  <sheetData>
    <row r="1" spans="1:21" ht="12.7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</row>
    <row r="2" spans="1:21" ht="12.75" customHeight="1">
      <c r="A2" s="4"/>
      <c r="B2" s="5" t="s">
        <v>9</v>
      </c>
      <c r="C2" s="5" t="s">
        <v>30</v>
      </c>
      <c r="D2" s="5"/>
      <c r="E2" s="5" t="s">
        <v>11</v>
      </c>
      <c r="F2" s="5" t="s">
        <v>11</v>
      </c>
      <c r="G2" s="5" t="s">
        <v>11</v>
      </c>
      <c r="H2" s="5" t="s">
        <v>22</v>
      </c>
      <c r="I2" s="5" t="s">
        <v>35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2.75" customHeight="1">
      <c r="A3" s="4"/>
      <c r="B3" s="5"/>
      <c r="C3" s="5" t="s">
        <v>17</v>
      </c>
      <c r="D3" s="5"/>
      <c r="E3" s="5"/>
      <c r="F3" s="5"/>
      <c r="G3" s="5"/>
      <c r="H3" s="5"/>
      <c r="I3" s="5" t="s">
        <v>35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2.75" customHeight="1">
      <c r="A4" s="4"/>
      <c r="B4" s="5"/>
      <c r="C4" s="5"/>
      <c r="D4" s="5"/>
      <c r="E4" s="5"/>
      <c r="F4" s="5"/>
      <c r="G4" s="5"/>
      <c r="H4" s="5"/>
      <c r="I4" s="5" t="s">
        <v>35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2.75" customHeight="1">
      <c r="A5" s="4"/>
      <c r="B5" s="5"/>
      <c r="C5" s="5"/>
      <c r="D5" s="5"/>
      <c r="E5" s="5"/>
      <c r="F5" s="5"/>
      <c r="G5" s="5"/>
      <c r="H5" s="5"/>
      <c r="I5" s="5" t="s">
        <v>35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2.75" customHeight="1">
      <c r="A6" s="4"/>
      <c r="B6" s="5" t="s">
        <v>20</v>
      </c>
      <c r="C6" s="5" t="s">
        <v>17</v>
      </c>
      <c r="D6" s="5"/>
      <c r="E6" s="5" t="s">
        <v>11</v>
      </c>
      <c r="F6" s="5" t="s">
        <v>18</v>
      </c>
      <c r="G6" s="5" t="s">
        <v>18</v>
      </c>
      <c r="H6" s="5" t="s">
        <v>12</v>
      </c>
      <c r="I6" s="5" t="s">
        <v>35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2.75" customHeight="1">
      <c r="A7" s="4"/>
      <c r="B7" s="5"/>
      <c r="C7" s="5"/>
      <c r="D7" s="5"/>
      <c r="E7" s="5"/>
      <c r="F7" s="5"/>
      <c r="G7" s="5"/>
      <c r="H7" s="5"/>
      <c r="I7" s="5" t="s">
        <v>35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2.75" customHeight="1">
      <c r="A8" s="4"/>
      <c r="B8" s="5" t="s">
        <v>14</v>
      </c>
      <c r="C8" s="5" t="s">
        <v>10</v>
      </c>
      <c r="D8" s="5"/>
      <c r="E8" s="5" t="s">
        <v>11</v>
      </c>
      <c r="F8" s="5" t="s">
        <v>11</v>
      </c>
      <c r="G8" s="5" t="s">
        <v>11</v>
      </c>
      <c r="H8" s="5" t="s">
        <v>12</v>
      </c>
      <c r="I8" s="5" t="s">
        <v>35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2.75" customHeight="1">
      <c r="A9" s="4"/>
      <c r="B9" s="5" t="s">
        <v>9</v>
      </c>
      <c r="C9" s="5" t="s">
        <v>17</v>
      </c>
      <c r="D9" s="5"/>
      <c r="E9" s="5" t="s">
        <v>21</v>
      </c>
      <c r="F9" s="5" t="s">
        <v>11</v>
      </c>
      <c r="G9" s="5" t="s">
        <v>18</v>
      </c>
      <c r="H9" s="5" t="s">
        <v>12</v>
      </c>
      <c r="I9" s="5" t="s">
        <v>32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2.75" customHeight="1">
      <c r="A10" s="4"/>
      <c r="B10" s="5" t="s">
        <v>14</v>
      </c>
      <c r="C10" s="5" t="s">
        <v>10</v>
      </c>
      <c r="D10" s="5"/>
      <c r="E10" s="5" t="s">
        <v>18</v>
      </c>
      <c r="F10" s="5" t="s">
        <v>18</v>
      </c>
      <c r="G10" s="5" t="s">
        <v>18</v>
      </c>
      <c r="H10" s="5" t="s">
        <v>15</v>
      </c>
      <c r="I10" s="5" t="s">
        <v>32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2.75" customHeight="1">
      <c r="A11" s="4"/>
      <c r="B11" s="5" t="s">
        <v>9</v>
      </c>
      <c r="C11" s="5" t="s">
        <v>17</v>
      </c>
      <c r="D11" s="5"/>
      <c r="E11" s="5" t="s">
        <v>11</v>
      </c>
      <c r="F11" s="5" t="s">
        <v>11</v>
      </c>
      <c r="G11" s="5" t="s">
        <v>11</v>
      </c>
      <c r="H11" s="5" t="s">
        <v>12</v>
      </c>
      <c r="I11" s="5" t="s">
        <v>32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2.75" customHeight="1">
      <c r="A12" s="4"/>
      <c r="B12" s="5" t="s">
        <v>9</v>
      </c>
      <c r="C12" s="5" t="s">
        <v>30</v>
      </c>
      <c r="D12" s="5"/>
      <c r="E12" s="5" t="s">
        <v>11</v>
      </c>
      <c r="F12" s="5" t="s">
        <v>11</v>
      </c>
      <c r="G12" s="5" t="s">
        <v>11</v>
      </c>
      <c r="H12" s="5" t="s">
        <v>12</v>
      </c>
      <c r="I12" s="5" t="s">
        <v>48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2.75" customHeight="1">
      <c r="A13" s="4"/>
      <c r="B13" s="5" t="s">
        <v>14</v>
      </c>
      <c r="C13" s="5" t="s">
        <v>30</v>
      </c>
      <c r="D13" s="5"/>
      <c r="E13" s="5" t="s">
        <v>18</v>
      </c>
      <c r="F13" s="5" t="s">
        <v>11</v>
      </c>
      <c r="G13" s="5" t="s">
        <v>11</v>
      </c>
      <c r="H13" s="5" t="s">
        <v>30</v>
      </c>
      <c r="I13" s="5" t="s">
        <v>48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2.75" customHeight="1">
      <c r="A14" s="4"/>
      <c r="B14" s="5" t="s">
        <v>28</v>
      </c>
      <c r="C14" s="5" t="s">
        <v>10</v>
      </c>
      <c r="D14" s="5"/>
      <c r="E14" s="5" t="s">
        <v>11</v>
      </c>
      <c r="F14" s="5" t="s">
        <v>11</v>
      </c>
      <c r="G14" s="5" t="s">
        <v>11</v>
      </c>
      <c r="H14" s="5" t="s">
        <v>12</v>
      </c>
      <c r="I14" s="5" t="s">
        <v>48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2.75" customHeight="1">
      <c r="A15" s="4"/>
      <c r="B15" s="5" t="s">
        <v>28</v>
      </c>
      <c r="C15" s="5" t="s">
        <v>17</v>
      </c>
      <c r="D15" s="5"/>
      <c r="E15" s="5" t="s">
        <v>21</v>
      </c>
      <c r="F15" s="5" t="s">
        <v>11</v>
      </c>
      <c r="G15" s="5" t="s">
        <v>11</v>
      </c>
      <c r="H15" s="5" t="s">
        <v>12</v>
      </c>
      <c r="I15" s="5" t="s">
        <v>48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2.75" customHeight="1">
      <c r="A16" s="4"/>
      <c r="B16" s="5" t="s">
        <v>14</v>
      </c>
      <c r="C16" s="5" t="s">
        <v>10</v>
      </c>
      <c r="D16" s="5"/>
      <c r="E16" s="5" t="s">
        <v>21</v>
      </c>
      <c r="F16" s="5" t="s">
        <v>11</v>
      </c>
      <c r="G16" s="5" t="s">
        <v>11</v>
      </c>
      <c r="H16" s="5" t="s">
        <v>12</v>
      </c>
      <c r="I16" s="5" t="s">
        <v>56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2.75" customHeight="1">
      <c r="A17" s="4"/>
      <c r="B17" s="5" t="s">
        <v>28</v>
      </c>
      <c r="C17" s="5" t="s">
        <v>10</v>
      </c>
      <c r="D17" s="5"/>
      <c r="E17" s="5" t="s">
        <v>21</v>
      </c>
      <c r="F17" s="5" t="s">
        <v>11</v>
      </c>
      <c r="G17" s="5" t="s">
        <v>11</v>
      </c>
      <c r="H17" s="5" t="s">
        <v>30</v>
      </c>
      <c r="I17" s="5" t="s">
        <v>41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2.75" customHeight="1">
      <c r="A18" s="4"/>
      <c r="B18" s="5" t="s">
        <v>20</v>
      </c>
      <c r="C18" s="5" t="s">
        <v>10</v>
      </c>
      <c r="D18" s="5"/>
      <c r="E18" s="5" t="s">
        <v>21</v>
      </c>
      <c r="F18" s="5" t="s">
        <v>21</v>
      </c>
      <c r="G18" s="5" t="s">
        <v>21</v>
      </c>
      <c r="H18" s="5" t="s">
        <v>12</v>
      </c>
      <c r="I18" s="5" t="s">
        <v>41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2.75" customHeight="1">
      <c r="A19" s="4"/>
      <c r="B19" s="5" t="s">
        <v>20</v>
      </c>
      <c r="C19" s="5" t="s">
        <v>10</v>
      </c>
      <c r="D19" s="5"/>
      <c r="E19" s="5" t="s">
        <v>11</v>
      </c>
      <c r="F19" s="5" t="s">
        <v>11</v>
      </c>
      <c r="G19" s="5" t="s">
        <v>11</v>
      </c>
      <c r="H19" s="5" t="s">
        <v>12</v>
      </c>
      <c r="I19" s="5" t="s">
        <v>41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2.75" customHeight="1">
      <c r="A20" s="4"/>
      <c r="B20" s="5" t="s">
        <v>9</v>
      </c>
      <c r="C20" s="5" t="s">
        <v>10</v>
      </c>
      <c r="D20" s="5"/>
      <c r="E20" s="5" t="s">
        <v>11</v>
      </c>
      <c r="F20" s="5" t="s">
        <v>21</v>
      </c>
      <c r="G20" s="5" t="s">
        <v>21</v>
      </c>
      <c r="H20" s="5" t="s">
        <v>25</v>
      </c>
      <c r="I20" s="5" t="s">
        <v>40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2.75" customHeight="1">
      <c r="A21" s="4"/>
      <c r="B21" s="5" t="s">
        <v>9</v>
      </c>
      <c r="C21" s="5" t="s">
        <v>10</v>
      </c>
      <c r="D21" s="5"/>
      <c r="E21" s="5" t="s">
        <v>11</v>
      </c>
      <c r="F21" s="5" t="s">
        <v>11</v>
      </c>
      <c r="G21" s="5" t="s">
        <v>11</v>
      </c>
      <c r="H21" s="5" t="s">
        <v>12</v>
      </c>
      <c r="I21" s="5" t="s">
        <v>40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2.75" customHeight="1">
      <c r="A22" s="4"/>
      <c r="B22" s="5" t="s">
        <v>28</v>
      </c>
      <c r="C22" s="5" t="s">
        <v>10</v>
      </c>
      <c r="D22" s="5"/>
      <c r="E22" s="5" t="s">
        <v>21</v>
      </c>
      <c r="F22" s="5" t="s">
        <v>21</v>
      </c>
      <c r="G22" s="5" t="s">
        <v>21</v>
      </c>
      <c r="H22" s="5" t="s">
        <v>12</v>
      </c>
      <c r="I22" s="5" t="s">
        <v>40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2.75" customHeight="1">
      <c r="A23" s="4"/>
      <c r="B23" s="5" t="s">
        <v>9</v>
      </c>
      <c r="C23" s="5" t="s">
        <v>10</v>
      </c>
      <c r="D23" s="5"/>
      <c r="E23" s="5" t="s">
        <v>21</v>
      </c>
      <c r="F23" s="5" t="s">
        <v>11</v>
      </c>
      <c r="G23" s="5" t="s">
        <v>21</v>
      </c>
      <c r="H23" s="5" t="s">
        <v>15</v>
      </c>
      <c r="I23" s="5" t="s">
        <v>40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2.75" customHeight="1">
      <c r="A24" s="4"/>
      <c r="B24" s="5" t="s">
        <v>9</v>
      </c>
      <c r="C24" s="5" t="s">
        <v>17</v>
      </c>
      <c r="D24" s="5"/>
      <c r="E24" s="5" t="s">
        <v>21</v>
      </c>
      <c r="F24" s="5" t="s">
        <v>21</v>
      </c>
      <c r="G24" s="5" t="s">
        <v>21</v>
      </c>
      <c r="H24" s="5" t="s">
        <v>25</v>
      </c>
      <c r="I24" s="5" t="s">
        <v>40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2.75" customHeight="1">
      <c r="A25" s="4"/>
      <c r="B25" s="5" t="s">
        <v>14</v>
      </c>
      <c r="C25" s="5" t="s">
        <v>10</v>
      </c>
      <c r="D25" s="5"/>
      <c r="E25" s="5" t="s">
        <v>21</v>
      </c>
      <c r="F25" s="5" t="s">
        <v>11</v>
      </c>
      <c r="G25" s="5" t="s">
        <v>11</v>
      </c>
      <c r="H25" s="5" t="s">
        <v>12</v>
      </c>
      <c r="I25" s="5" t="s">
        <v>40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2.75" customHeight="1">
      <c r="A26" s="4"/>
      <c r="B26" s="5" t="s">
        <v>9</v>
      </c>
      <c r="C26" s="5" t="s">
        <v>17</v>
      </c>
      <c r="D26" s="5"/>
      <c r="E26" s="5" t="s">
        <v>11</v>
      </c>
      <c r="F26" s="5" t="s">
        <v>11</v>
      </c>
      <c r="G26" s="5" t="s">
        <v>11</v>
      </c>
      <c r="H26" s="5" t="s">
        <v>12</v>
      </c>
      <c r="I26" s="5" t="s">
        <v>36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2.75" customHeight="1">
      <c r="A27" s="4"/>
      <c r="B27" s="5" t="s">
        <v>28</v>
      </c>
      <c r="C27" s="5" t="s">
        <v>10</v>
      </c>
      <c r="D27" s="5"/>
      <c r="E27" s="5" t="s">
        <v>21</v>
      </c>
      <c r="F27" s="5" t="s">
        <v>21</v>
      </c>
      <c r="G27" s="5" t="s">
        <v>21</v>
      </c>
      <c r="H27" s="5" t="s">
        <v>25</v>
      </c>
      <c r="I27" s="5" t="s">
        <v>36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2.75" customHeight="1">
      <c r="A28" s="4"/>
      <c r="B28" s="5" t="s">
        <v>9</v>
      </c>
      <c r="C28" s="5" t="s">
        <v>17</v>
      </c>
      <c r="D28" s="5"/>
      <c r="E28" s="5" t="s">
        <v>21</v>
      </c>
      <c r="F28" s="5" t="s">
        <v>21</v>
      </c>
      <c r="G28" s="5" t="s">
        <v>11</v>
      </c>
      <c r="H28" s="5" t="s">
        <v>22</v>
      </c>
      <c r="I28" s="5" t="s">
        <v>36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2.75" customHeight="1">
      <c r="A29" s="4"/>
      <c r="B29" s="5" t="s">
        <v>14</v>
      </c>
      <c r="C29" s="5"/>
      <c r="D29" s="5"/>
      <c r="E29" s="5" t="s">
        <v>21</v>
      </c>
      <c r="F29" s="5" t="s">
        <v>21</v>
      </c>
      <c r="G29" s="5" t="s">
        <v>21</v>
      </c>
      <c r="H29" s="5" t="s">
        <v>12</v>
      </c>
      <c r="I29" s="5" t="s">
        <v>36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2.75" customHeight="1">
      <c r="A30" s="4"/>
      <c r="B30" s="5" t="s">
        <v>28</v>
      </c>
      <c r="C30" s="5" t="s">
        <v>30</v>
      </c>
      <c r="D30" s="5"/>
      <c r="E30" s="5" t="s">
        <v>11</v>
      </c>
      <c r="F30" s="5" t="s">
        <v>11</v>
      </c>
      <c r="G30" s="5" t="s">
        <v>11</v>
      </c>
      <c r="H30" s="5" t="s">
        <v>12</v>
      </c>
      <c r="I30" s="5" t="s">
        <v>36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2.75" customHeight="1">
      <c r="A31" s="4"/>
      <c r="B31" s="5" t="s">
        <v>9</v>
      </c>
      <c r="C31" s="5" t="s">
        <v>30</v>
      </c>
      <c r="D31" s="5"/>
      <c r="E31" s="5" t="s">
        <v>11</v>
      </c>
      <c r="F31" s="5" t="s">
        <v>11</v>
      </c>
      <c r="G31" s="5" t="s">
        <v>11</v>
      </c>
      <c r="H31" s="5" t="s">
        <v>25</v>
      </c>
      <c r="I31" s="5" t="s">
        <v>36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2.75" customHeight="1">
      <c r="A32" s="4"/>
      <c r="B32" s="5" t="s">
        <v>9</v>
      </c>
      <c r="C32" s="5" t="s">
        <v>17</v>
      </c>
      <c r="D32" s="5"/>
      <c r="E32" s="5" t="s">
        <v>11</v>
      </c>
      <c r="F32" s="5" t="s">
        <v>11</v>
      </c>
      <c r="G32" s="5" t="s">
        <v>11</v>
      </c>
      <c r="H32" s="5" t="s">
        <v>12</v>
      </c>
      <c r="I32" s="5" t="s">
        <v>36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2.75" customHeight="1">
      <c r="A33" s="4"/>
      <c r="B33" s="5" t="s">
        <v>28</v>
      </c>
      <c r="C33" s="5" t="s">
        <v>17</v>
      </c>
      <c r="D33" s="5"/>
      <c r="E33" s="5" t="s">
        <v>11</v>
      </c>
      <c r="F33" s="5" t="s">
        <v>11</v>
      </c>
      <c r="G33" s="5" t="s">
        <v>11</v>
      </c>
      <c r="H33" s="5" t="s">
        <v>12</v>
      </c>
      <c r="I33" s="5" t="s">
        <v>36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2.75" customHeight="1">
      <c r="A34" s="4"/>
      <c r="B34" s="5" t="s">
        <v>9</v>
      </c>
      <c r="C34" s="5" t="s">
        <v>17</v>
      </c>
      <c r="D34" s="5"/>
      <c r="E34" s="5" t="s">
        <v>21</v>
      </c>
      <c r="F34" s="5" t="s">
        <v>21</v>
      </c>
      <c r="G34" s="5" t="s">
        <v>11</v>
      </c>
      <c r="H34" s="5" t="s">
        <v>30</v>
      </c>
      <c r="I34" s="5" t="s">
        <v>36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2.75" customHeight="1">
      <c r="A35" s="4"/>
      <c r="B35" s="5" t="s">
        <v>9</v>
      </c>
      <c r="C35" s="5" t="s">
        <v>17</v>
      </c>
      <c r="D35" s="5"/>
      <c r="E35" s="5" t="s">
        <v>11</v>
      </c>
      <c r="F35" s="5" t="s">
        <v>11</v>
      </c>
      <c r="G35" s="5" t="s">
        <v>11</v>
      </c>
      <c r="H35" s="5" t="s">
        <v>12</v>
      </c>
      <c r="I35" s="5" t="s">
        <v>43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2.75" customHeight="1">
      <c r="A36" s="4"/>
      <c r="B36" s="5" t="s">
        <v>20</v>
      </c>
      <c r="C36" s="5" t="s">
        <v>10</v>
      </c>
      <c r="D36" s="5"/>
      <c r="E36" s="5" t="s">
        <v>21</v>
      </c>
      <c r="F36" s="5" t="s">
        <v>21</v>
      </c>
      <c r="G36" s="5" t="s">
        <v>21</v>
      </c>
      <c r="H36" s="5" t="s">
        <v>12</v>
      </c>
      <c r="I36" s="5" t="s">
        <v>43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2.75" customHeight="1">
      <c r="A37" s="4"/>
      <c r="B37" s="5" t="s">
        <v>9</v>
      </c>
      <c r="C37" s="5" t="s">
        <v>10</v>
      </c>
      <c r="D37" s="5"/>
      <c r="E37" s="5" t="s">
        <v>18</v>
      </c>
      <c r="F37" s="5" t="s">
        <v>11</v>
      </c>
      <c r="G37" s="5" t="s">
        <v>11</v>
      </c>
      <c r="H37" s="5" t="s">
        <v>12</v>
      </c>
      <c r="I37" s="5" t="s">
        <v>43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2.75" customHeight="1">
      <c r="A38" s="4"/>
      <c r="B38" s="5" t="s">
        <v>14</v>
      </c>
      <c r="C38" s="5" t="s">
        <v>10</v>
      </c>
      <c r="D38" s="5"/>
      <c r="E38" s="5" t="s">
        <v>11</v>
      </c>
      <c r="F38" s="5" t="s">
        <v>11</v>
      </c>
      <c r="G38" s="5" t="s">
        <v>11</v>
      </c>
      <c r="H38" s="5" t="s">
        <v>12</v>
      </c>
      <c r="I38" s="5" t="s">
        <v>43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2.75" customHeight="1">
      <c r="A39" s="4"/>
      <c r="B39" s="5" t="s">
        <v>9</v>
      </c>
      <c r="C39" s="5" t="s">
        <v>17</v>
      </c>
      <c r="D39" s="5"/>
      <c r="E39" s="5" t="s">
        <v>21</v>
      </c>
      <c r="F39" s="5" t="s">
        <v>21</v>
      </c>
      <c r="G39" s="5" t="s">
        <v>21</v>
      </c>
      <c r="H39" s="5" t="s">
        <v>12</v>
      </c>
      <c r="I39" s="5" t="s">
        <v>43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2.75" customHeight="1">
      <c r="A40" s="4"/>
      <c r="B40" s="5" t="s">
        <v>28</v>
      </c>
      <c r="C40" s="5" t="s">
        <v>17</v>
      </c>
      <c r="D40" s="5"/>
      <c r="E40" s="5" t="s">
        <v>21</v>
      </c>
      <c r="F40" s="5" t="s">
        <v>18</v>
      </c>
      <c r="G40" s="5" t="s">
        <v>11</v>
      </c>
      <c r="H40" s="5" t="s">
        <v>12</v>
      </c>
      <c r="I40" s="5" t="s">
        <v>43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2.75" customHeight="1">
      <c r="A41" s="4"/>
      <c r="B41" s="5" t="s">
        <v>14</v>
      </c>
      <c r="C41" s="5" t="s">
        <v>10</v>
      </c>
      <c r="D41" s="5"/>
      <c r="E41" s="5" t="s">
        <v>21</v>
      </c>
      <c r="F41" s="5" t="s">
        <v>21</v>
      </c>
      <c r="G41" s="5" t="s">
        <v>11</v>
      </c>
      <c r="H41" s="5" t="s">
        <v>12</v>
      </c>
      <c r="I41" s="5" t="s">
        <v>27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2.75" customHeight="1">
      <c r="A42" s="4"/>
      <c r="B42" s="5" t="s">
        <v>9</v>
      </c>
      <c r="C42" s="5" t="s">
        <v>10</v>
      </c>
      <c r="D42" s="5"/>
      <c r="E42" s="5" t="s">
        <v>21</v>
      </c>
      <c r="F42" s="5" t="s">
        <v>11</v>
      </c>
      <c r="G42" s="5" t="s">
        <v>11</v>
      </c>
      <c r="H42" s="5" t="s">
        <v>12</v>
      </c>
      <c r="I42" s="5" t="s">
        <v>27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2.75" customHeight="1">
      <c r="A43" s="4"/>
      <c r="B43" s="5" t="s">
        <v>9</v>
      </c>
      <c r="C43" s="5" t="s">
        <v>10</v>
      </c>
      <c r="D43" s="5"/>
      <c r="E43" s="5" t="s">
        <v>21</v>
      </c>
      <c r="F43" s="5" t="s">
        <v>21</v>
      </c>
      <c r="G43" s="5" t="s">
        <v>21</v>
      </c>
      <c r="H43" s="5" t="s">
        <v>15</v>
      </c>
      <c r="I43" s="5" t="s">
        <v>27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12.75" customHeight="1">
      <c r="A44" s="4"/>
      <c r="B44" s="5" t="s">
        <v>9</v>
      </c>
      <c r="C44" s="5" t="s">
        <v>17</v>
      </c>
      <c r="D44" s="5"/>
      <c r="E44" s="5" t="s">
        <v>21</v>
      </c>
      <c r="F44" s="5" t="s">
        <v>11</v>
      </c>
      <c r="G44" s="5" t="s">
        <v>11</v>
      </c>
      <c r="H44" s="5" t="s">
        <v>12</v>
      </c>
      <c r="I44" s="5" t="s">
        <v>27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12.75" customHeight="1">
      <c r="A45" s="4"/>
      <c r="B45" s="5" t="s">
        <v>9</v>
      </c>
      <c r="C45" s="5" t="s">
        <v>10</v>
      </c>
      <c r="D45" s="5"/>
      <c r="E45" s="5" t="s">
        <v>21</v>
      </c>
      <c r="F45" s="5" t="s">
        <v>18</v>
      </c>
      <c r="G45" s="5" t="s">
        <v>11</v>
      </c>
      <c r="H45" s="5" t="s">
        <v>12</v>
      </c>
      <c r="I45" s="5" t="s">
        <v>27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12.75" customHeight="1">
      <c r="A46" s="4"/>
      <c r="B46" s="5" t="s">
        <v>9</v>
      </c>
      <c r="C46" s="5" t="s">
        <v>17</v>
      </c>
      <c r="D46" s="5"/>
      <c r="E46" s="5" t="s">
        <v>21</v>
      </c>
      <c r="F46" s="5" t="s">
        <v>21</v>
      </c>
      <c r="G46" s="5" t="s">
        <v>11</v>
      </c>
      <c r="H46" s="5" t="s">
        <v>22</v>
      </c>
      <c r="I46" s="5" t="s">
        <v>27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2.75" customHeight="1">
      <c r="A47" s="4"/>
      <c r="B47" s="5" t="s">
        <v>9</v>
      </c>
      <c r="C47" s="5" t="s">
        <v>30</v>
      </c>
      <c r="D47" s="5"/>
      <c r="E47" s="5" t="s">
        <v>11</v>
      </c>
      <c r="F47" s="5" t="s">
        <v>11</v>
      </c>
      <c r="G47" s="5" t="s">
        <v>11</v>
      </c>
      <c r="H47" s="5" t="s">
        <v>22</v>
      </c>
      <c r="I47" s="5" t="s">
        <v>33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2.75" customHeight="1">
      <c r="A48" s="4"/>
      <c r="B48" s="5" t="s">
        <v>9</v>
      </c>
      <c r="C48" s="5" t="s">
        <v>10</v>
      </c>
      <c r="D48" s="5"/>
      <c r="E48" s="5" t="s">
        <v>21</v>
      </c>
      <c r="F48" s="5" t="s">
        <v>11</v>
      </c>
      <c r="G48" s="5" t="s">
        <v>11</v>
      </c>
      <c r="H48" s="5" t="s">
        <v>12</v>
      </c>
      <c r="I48" s="5" t="s">
        <v>33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12.75" customHeight="1">
      <c r="A49" s="4"/>
      <c r="B49" s="5" t="s">
        <v>20</v>
      </c>
      <c r="C49" s="5" t="s">
        <v>10</v>
      </c>
      <c r="D49" s="5"/>
      <c r="E49" s="5" t="s">
        <v>18</v>
      </c>
      <c r="F49" s="5" t="s">
        <v>18</v>
      </c>
      <c r="G49" s="5" t="s">
        <v>18</v>
      </c>
      <c r="H49" s="5" t="s">
        <v>22</v>
      </c>
      <c r="I49" s="5" t="s">
        <v>33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12.75" customHeight="1">
      <c r="A50" s="4"/>
      <c r="B50" s="5" t="s">
        <v>30</v>
      </c>
      <c r="C50" s="5" t="s">
        <v>10</v>
      </c>
      <c r="D50" s="5"/>
      <c r="E50" s="5" t="s">
        <v>11</v>
      </c>
      <c r="F50" s="5" t="s">
        <v>11</v>
      </c>
      <c r="G50" s="5" t="s">
        <v>11</v>
      </c>
      <c r="H50" s="5" t="s">
        <v>12</v>
      </c>
      <c r="I50" s="5" t="s">
        <v>33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ht="12.75" customHeight="1">
      <c r="A51" s="4"/>
      <c r="B51" s="5" t="s">
        <v>9</v>
      </c>
      <c r="C51" s="5" t="s">
        <v>17</v>
      </c>
      <c r="D51" s="5"/>
      <c r="E51" s="5" t="s">
        <v>21</v>
      </c>
      <c r="F51" s="5" t="s">
        <v>21</v>
      </c>
      <c r="G51" s="5" t="s">
        <v>21</v>
      </c>
      <c r="H51" s="5" t="s">
        <v>12</v>
      </c>
      <c r="I51" s="5" t="s">
        <v>33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ht="12.75" customHeight="1">
      <c r="A52" s="4"/>
      <c r="B52" s="5" t="s">
        <v>28</v>
      </c>
      <c r="C52" s="5" t="s">
        <v>10</v>
      </c>
      <c r="D52" s="5"/>
      <c r="E52" s="5" t="s">
        <v>21</v>
      </c>
      <c r="F52" s="5" t="s">
        <v>11</v>
      </c>
      <c r="G52" s="5" t="s">
        <v>11</v>
      </c>
      <c r="H52" s="5" t="s">
        <v>25</v>
      </c>
      <c r="I52" s="5" t="s">
        <v>33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12.75" customHeight="1">
      <c r="A53" s="4"/>
      <c r="B53" s="5" t="s">
        <v>9</v>
      </c>
      <c r="C53" s="5" t="s">
        <v>17</v>
      </c>
      <c r="D53" s="5"/>
      <c r="E53" s="5" t="s">
        <v>11</v>
      </c>
      <c r="F53" s="5" t="s">
        <v>11</v>
      </c>
      <c r="G53" s="5" t="s">
        <v>11</v>
      </c>
      <c r="H53" s="5" t="s">
        <v>12</v>
      </c>
      <c r="I53" s="5" t="s">
        <v>33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12.75" customHeight="1">
      <c r="A54" s="4"/>
      <c r="B54" s="5" t="s">
        <v>28</v>
      </c>
      <c r="C54" s="5" t="s">
        <v>10</v>
      </c>
      <c r="D54" s="5"/>
      <c r="E54" s="5" t="s">
        <v>21</v>
      </c>
      <c r="F54" s="5" t="s">
        <v>18</v>
      </c>
      <c r="G54" s="5" t="s">
        <v>18</v>
      </c>
      <c r="H54" s="5" t="s">
        <v>30</v>
      </c>
      <c r="I54" s="5" t="s">
        <v>33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12.75" customHeight="1">
      <c r="A55" s="4"/>
      <c r="B55" s="5" t="s">
        <v>9</v>
      </c>
      <c r="C55" s="5" t="s">
        <v>10</v>
      </c>
      <c r="D55" s="5"/>
      <c r="E55" s="5" t="s">
        <v>11</v>
      </c>
      <c r="F55" s="5" t="s">
        <v>11</v>
      </c>
      <c r="G55" s="5" t="s">
        <v>11</v>
      </c>
      <c r="H55" s="5" t="s">
        <v>22</v>
      </c>
      <c r="I55" s="5" t="s">
        <v>33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12.75" customHeight="1">
      <c r="A56" s="4"/>
      <c r="B56" s="5" t="s">
        <v>28</v>
      </c>
      <c r="C56" s="5" t="s">
        <v>10</v>
      </c>
      <c r="D56" s="5"/>
      <c r="E56" s="5" t="s">
        <v>11</v>
      </c>
      <c r="F56" s="5" t="s">
        <v>11</v>
      </c>
      <c r="G56" s="5" t="s">
        <v>11</v>
      </c>
      <c r="H56" s="5" t="s">
        <v>12</v>
      </c>
      <c r="I56" s="5" t="s">
        <v>53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2.75" customHeight="1">
      <c r="A57" s="4"/>
      <c r="B57" s="5" t="s">
        <v>28</v>
      </c>
      <c r="C57" s="5" t="s">
        <v>30</v>
      </c>
      <c r="D57" s="5"/>
      <c r="E57" s="5" t="s">
        <v>11</v>
      </c>
      <c r="F57" s="5" t="s">
        <v>11</v>
      </c>
      <c r="G57" s="5" t="s">
        <v>11</v>
      </c>
      <c r="H57" s="5" t="s">
        <v>15</v>
      </c>
      <c r="I57" s="5" t="s">
        <v>53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2.75" customHeight="1">
      <c r="A58" s="4"/>
      <c r="B58" s="5" t="s">
        <v>9</v>
      </c>
      <c r="C58" s="5" t="s">
        <v>17</v>
      </c>
      <c r="D58" s="5"/>
      <c r="E58" s="5" t="s">
        <v>21</v>
      </c>
      <c r="F58" s="5" t="s">
        <v>11</v>
      </c>
      <c r="G58" s="5" t="s">
        <v>11</v>
      </c>
      <c r="H58" s="5" t="s">
        <v>30</v>
      </c>
      <c r="I58" s="5" t="s">
        <v>53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12.75" customHeight="1">
      <c r="A59" s="4"/>
      <c r="B59" s="5" t="s">
        <v>9</v>
      </c>
      <c r="C59" s="5" t="s">
        <v>10</v>
      </c>
      <c r="D59" s="5"/>
      <c r="E59" s="5" t="s">
        <v>11</v>
      </c>
      <c r="F59" s="5" t="s">
        <v>11</v>
      </c>
      <c r="G59" s="5" t="s">
        <v>11</v>
      </c>
      <c r="H59" s="5" t="s">
        <v>15</v>
      </c>
      <c r="I59" s="5" t="s">
        <v>53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12.75" customHeight="1">
      <c r="A60" s="4"/>
      <c r="B60" s="5" t="s">
        <v>9</v>
      </c>
      <c r="C60" s="5" t="s">
        <v>10</v>
      </c>
      <c r="D60" s="5"/>
      <c r="E60" s="5" t="s">
        <v>18</v>
      </c>
      <c r="F60" s="5" t="s">
        <v>18</v>
      </c>
      <c r="G60" s="5" t="s">
        <v>18</v>
      </c>
      <c r="H60" s="5" t="s">
        <v>15</v>
      </c>
      <c r="I60" s="5" t="s">
        <v>49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ht="12.75" customHeight="1">
      <c r="A61" s="4"/>
      <c r="B61" s="5" t="s">
        <v>20</v>
      </c>
      <c r="C61" s="5" t="s">
        <v>17</v>
      </c>
      <c r="D61" s="5"/>
      <c r="E61" s="5" t="s">
        <v>11</v>
      </c>
      <c r="F61" s="5" t="s">
        <v>11</v>
      </c>
      <c r="G61" s="5" t="s">
        <v>11</v>
      </c>
      <c r="H61" s="5" t="s">
        <v>12</v>
      </c>
      <c r="I61" s="5" t="s">
        <v>49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ht="12.75" customHeight="1">
      <c r="A62" s="4"/>
      <c r="B62" s="5" t="s">
        <v>9</v>
      </c>
      <c r="C62" s="5" t="s">
        <v>10</v>
      </c>
      <c r="D62" s="5"/>
      <c r="E62" s="5" t="s">
        <v>21</v>
      </c>
      <c r="F62" s="5" t="s">
        <v>11</v>
      </c>
      <c r="G62" s="5" t="s">
        <v>11</v>
      </c>
      <c r="H62" s="5" t="s">
        <v>12</v>
      </c>
      <c r="I62" s="5" t="s">
        <v>49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12.75" customHeight="1">
      <c r="A63" s="4"/>
      <c r="B63" s="5" t="s">
        <v>9</v>
      </c>
      <c r="C63" s="5" t="s">
        <v>17</v>
      </c>
      <c r="D63" s="5"/>
      <c r="E63" s="5" t="s">
        <v>11</v>
      </c>
      <c r="F63" s="5" t="s">
        <v>11</v>
      </c>
      <c r="G63" s="5" t="s">
        <v>11</v>
      </c>
      <c r="H63" s="5" t="s">
        <v>12</v>
      </c>
      <c r="I63" s="5" t="s">
        <v>49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2.75" customHeight="1">
      <c r="A64" s="4"/>
      <c r="B64" s="5" t="s">
        <v>28</v>
      </c>
      <c r="C64" s="5" t="s">
        <v>17</v>
      </c>
      <c r="D64" s="5"/>
      <c r="E64" s="5" t="s">
        <v>11</v>
      </c>
      <c r="F64" s="5" t="s">
        <v>11</v>
      </c>
      <c r="G64" s="5" t="s">
        <v>11</v>
      </c>
      <c r="H64" s="5" t="s">
        <v>12</v>
      </c>
      <c r="I64" s="5" t="s">
        <v>49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2.75" customHeight="1">
      <c r="A65" s="4"/>
      <c r="B65" s="5" t="s">
        <v>9</v>
      </c>
      <c r="C65" s="5" t="s">
        <v>10</v>
      </c>
      <c r="D65" s="5"/>
      <c r="E65" s="5" t="s">
        <v>21</v>
      </c>
      <c r="F65" s="5" t="s">
        <v>11</v>
      </c>
      <c r="G65" s="5" t="s">
        <v>11</v>
      </c>
      <c r="H65" s="5" t="s">
        <v>25</v>
      </c>
      <c r="I65" s="5" t="s">
        <v>49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2.75" customHeight="1">
      <c r="A66" s="4"/>
      <c r="B66" s="5" t="s">
        <v>28</v>
      </c>
      <c r="C66" s="5" t="s">
        <v>10</v>
      </c>
      <c r="D66" s="5"/>
      <c r="E66" s="5" t="s">
        <v>21</v>
      </c>
      <c r="F66" s="5" t="s">
        <v>11</v>
      </c>
      <c r="G66" s="5" t="s">
        <v>11</v>
      </c>
      <c r="H66" s="5" t="s">
        <v>12</v>
      </c>
      <c r="I66" s="5" t="s">
        <v>49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2.75" customHeight="1">
      <c r="A67" s="4"/>
      <c r="B67" s="5" t="s">
        <v>9</v>
      </c>
      <c r="C67" s="5" t="s">
        <v>10</v>
      </c>
      <c r="D67" s="5"/>
      <c r="E67" s="5" t="s">
        <v>11</v>
      </c>
      <c r="F67" s="5" t="s">
        <v>11</v>
      </c>
      <c r="G67" s="5" t="s">
        <v>11</v>
      </c>
      <c r="H67" s="5" t="s">
        <v>12</v>
      </c>
      <c r="I67" s="5" t="s">
        <v>49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2.75" customHeight="1">
      <c r="A68" s="4"/>
      <c r="B68" s="5" t="s">
        <v>14</v>
      </c>
      <c r="C68" s="5" t="s">
        <v>17</v>
      </c>
      <c r="D68" s="5"/>
      <c r="E68" s="5" t="s">
        <v>11</v>
      </c>
      <c r="F68" s="5" t="s">
        <v>11</v>
      </c>
      <c r="G68" s="5" t="s">
        <v>11</v>
      </c>
      <c r="H68" s="5" t="s">
        <v>12</v>
      </c>
      <c r="I68" s="5" t="s">
        <v>49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2.75" customHeight="1">
      <c r="A69" s="4"/>
      <c r="B69" s="5" t="s">
        <v>9</v>
      </c>
      <c r="C69" s="5" t="s">
        <v>10</v>
      </c>
      <c r="D69" s="5"/>
      <c r="E69" s="5" t="s">
        <v>11</v>
      </c>
      <c r="F69" s="5" t="s">
        <v>11</v>
      </c>
      <c r="G69" s="5" t="s">
        <v>11</v>
      </c>
      <c r="H69" s="5" t="s">
        <v>22</v>
      </c>
      <c r="I69" s="5" t="s">
        <v>46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2.75" customHeight="1">
      <c r="A70" s="4"/>
      <c r="B70" s="5" t="s">
        <v>9</v>
      </c>
      <c r="C70" s="5" t="s">
        <v>17</v>
      </c>
      <c r="D70" s="5"/>
      <c r="E70" s="5" t="s">
        <v>21</v>
      </c>
      <c r="F70" s="5" t="s">
        <v>11</v>
      </c>
      <c r="G70" s="5" t="s">
        <v>11</v>
      </c>
      <c r="H70" s="5" t="s">
        <v>12</v>
      </c>
      <c r="I70" s="5" t="s">
        <v>46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2.75" customHeight="1">
      <c r="A71" s="4"/>
      <c r="B71" s="5" t="s">
        <v>9</v>
      </c>
      <c r="C71" s="5" t="s">
        <v>10</v>
      </c>
      <c r="D71" s="5"/>
      <c r="E71" s="5" t="s">
        <v>11</v>
      </c>
      <c r="F71" s="5" t="s">
        <v>11</v>
      </c>
      <c r="G71" s="5" t="s">
        <v>11</v>
      </c>
      <c r="H71" s="5" t="s">
        <v>12</v>
      </c>
      <c r="I71" s="5" t="s">
        <v>13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2.75" customHeight="1">
      <c r="A72" s="4"/>
      <c r="B72" s="5" t="s">
        <v>14</v>
      </c>
      <c r="C72" s="5" t="s">
        <v>10</v>
      </c>
      <c r="D72" s="5"/>
      <c r="E72" s="5" t="s">
        <v>11</v>
      </c>
      <c r="F72" s="5" t="s">
        <v>11</v>
      </c>
      <c r="G72" s="5" t="s">
        <v>11</v>
      </c>
      <c r="H72" s="5" t="s">
        <v>22</v>
      </c>
      <c r="I72" s="5" t="s">
        <v>13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2.75" customHeight="1">
      <c r="A73" s="4"/>
      <c r="B73" s="5" t="s">
        <v>9</v>
      </c>
      <c r="C73" s="5" t="s">
        <v>17</v>
      </c>
      <c r="D73" s="5"/>
      <c r="E73" s="5" t="s">
        <v>21</v>
      </c>
      <c r="F73" s="5" t="s">
        <v>18</v>
      </c>
      <c r="G73" s="5" t="s">
        <v>18</v>
      </c>
      <c r="H73" s="5" t="s">
        <v>25</v>
      </c>
      <c r="I73" s="5" t="s">
        <v>13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2.75" customHeight="1">
      <c r="A74" s="4"/>
      <c r="B74" s="5" t="s">
        <v>9</v>
      </c>
      <c r="C74" s="5" t="s">
        <v>10</v>
      </c>
      <c r="D74" s="5"/>
      <c r="E74" s="5" t="s">
        <v>21</v>
      </c>
      <c r="F74" s="5" t="s">
        <v>11</v>
      </c>
      <c r="G74" s="5" t="s">
        <v>21</v>
      </c>
      <c r="H74" s="5" t="s">
        <v>25</v>
      </c>
      <c r="I74" s="5" t="s">
        <v>13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2.75" customHeight="1">
      <c r="A75" s="4"/>
      <c r="B75" s="5" t="s">
        <v>9</v>
      </c>
      <c r="C75" s="5" t="s">
        <v>10</v>
      </c>
      <c r="D75" s="5"/>
      <c r="E75" s="5" t="s">
        <v>21</v>
      </c>
      <c r="F75" s="5" t="s">
        <v>21</v>
      </c>
      <c r="G75" s="5" t="s">
        <v>11</v>
      </c>
      <c r="H75" s="5" t="s">
        <v>12</v>
      </c>
      <c r="I75" s="5" t="s">
        <v>13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2.75" customHeight="1">
      <c r="A76" s="4"/>
      <c r="B76" s="5" t="s">
        <v>9</v>
      </c>
      <c r="C76" s="5" t="s">
        <v>10</v>
      </c>
      <c r="D76" s="5"/>
      <c r="E76" s="5" t="s">
        <v>11</v>
      </c>
      <c r="F76" s="5" t="s">
        <v>11</v>
      </c>
      <c r="G76" s="5" t="s">
        <v>11</v>
      </c>
      <c r="H76" s="5" t="s">
        <v>12</v>
      </c>
      <c r="I76" s="5" t="s">
        <v>13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12.75" customHeight="1">
      <c r="A77" s="4"/>
      <c r="B77" s="5" t="s">
        <v>20</v>
      </c>
      <c r="C77" s="5" t="s">
        <v>17</v>
      </c>
      <c r="D77" s="5"/>
      <c r="E77" s="5" t="s">
        <v>21</v>
      </c>
      <c r="F77" s="5" t="s">
        <v>11</v>
      </c>
      <c r="G77" s="5" t="s">
        <v>11</v>
      </c>
      <c r="H77" s="5" t="s">
        <v>12</v>
      </c>
      <c r="I77" s="5" t="s">
        <v>13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12.75" customHeight="1">
      <c r="A78" s="4"/>
      <c r="B78" s="5" t="s">
        <v>14</v>
      </c>
      <c r="C78" s="5" t="s">
        <v>10</v>
      </c>
      <c r="D78" s="5"/>
      <c r="E78" s="5" t="s">
        <v>21</v>
      </c>
      <c r="F78" s="5" t="s">
        <v>18</v>
      </c>
      <c r="G78" s="5" t="s">
        <v>11</v>
      </c>
      <c r="H78" s="5" t="s">
        <v>25</v>
      </c>
      <c r="I78" s="5" t="s">
        <v>13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12.75" customHeight="1">
      <c r="A79" s="4"/>
      <c r="B79" s="5" t="s">
        <v>14</v>
      </c>
      <c r="C79" s="5" t="s">
        <v>10</v>
      </c>
      <c r="D79" s="5"/>
      <c r="E79" s="5" t="s">
        <v>21</v>
      </c>
      <c r="F79" s="5" t="s">
        <v>11</v>
      </c>
      <c r="G79" s="5" t="s">
        <v>11</v>
      </c>
      <c r="H79" s="5" t="s">
        <v>12</v>
      </c>
      <c r="I79" s="5" t="s">
        <v>13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12.75" customHeight="1">
      <c r="A80" s="4"/>
      <c r="B80" s="5" t="s">
        <v>28</v>
      </c>
      <c r="C80" s="5" t="s">
        <v>10</v>
      </c>
      <c r="D80" s="5"/>
      <c r="E80" s="5" t="s">
        <v>21</v>
      </c>
      <c r="F80" s="5" t="s">
        <v>11</v>
      </c>
      <c r="G80" s="5" t="s">
        <v>11</v>
      </c>
      <c r="H80" s="5" t="s">
        <v>12</v>
      </c>
      <c r="I80" s="5" t="s">
        <v>13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12.75" customHeight="1">
      <c r="A81" s="4"/>
      <c r="B81" s="5" t="s">
        <v>14</v>
      </c>
      <c r="C81" s="5" t="s">
        <v>10</v>
      </c>
      <c r="D81" s="5"/>
      <c r="E81" s="5" t="s">
        <v>11</v>
      </c>
      <c r="F81" s="5" t="s">
        <v>11</v>
      </c>
      <c r="G81" s="5" t="s">
        <v>21</v>
      </c>
      <c r="H81" s="5" t="s">
        <v>22</v>
      </c>
      <c r="I81" s="5" t="s">
        <v>51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12.75" customHeight="1">
      <c r="A82" s="4"/>
      <c r="B82" s="5" t="s">
        <v>28</v>
      </c>
      <c r="C82" s="5" t="s">
        <v>10</v>
      </c>
      <c r="D82" s="5"/>
      <c r="E82" s="5" t="s">
        <v>21</v>
      </c>
      <c r="F82" s="5" t="s">
        <v>11</v>
      </c>
      <c r="G82" s="5" t="s">
        <v>11</v>
      </c>
      <c r="H82" s="5" t="s">
        <v>12</v>
      </c>
      <c r="I82" s="5" t="s">
        <v>51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12.75" customHeight="1">
      <c r="A83" s="4"/>
      <c r="B83" s="5" t="s">
        <v>9</v>
      </c>
      <c r="C83" s="5" t="s">
        <v>17</v>
      </c>
      <c r="D83" s="5"/>
      <c r="E83" s="5" t="s">
        <v>11</v>
      </c>
      <c r="F83" s="5" t="s">
        <v>11</v>
      </c>
      <c r="G83" s="5" t="s">
        <v>11</v>
      </c>
      <c r="H83" s="5" t="s">
        <v>12</v>
      </c>
      <c r="I83" s="5" t="s">
        <v>51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12.75" customHeight="1">
      <c r="A84" s="4"/>
      <c r="B84" s="5" t="s">
        <v>20</v>
      </c>
      <c r="C84" s="5" t="s">
        <v>17</v>
      </c>
      <c r="D84" s="5"/>
      <c r="E84" s="5" t="s">
        <v>18</v>
      </c>
      <c r="F84" s="5" t="s">
        <v>11</v>
      </c>
      <c r="G84" s="5" t="s">
        <v>11</v>
      </c>
      <c r="H84" s="5" t="s">
        <v>22</v>
      </c>
      <c r="I84" s="5" t="s">
        <v>38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12.75" customHeight="1">
      <c r="A85" s="4"/>
      <c r="B85" s="5" t="s">
        <v>9</v>
      </c>
      <c r="C85" s="5" t="s">
        <v>17</v>
      </c>
      <c r="D85" s="5"/>
      <c r="E85" s="5" t="s">
        <v>11</v>
      </c>
      <c r="F85" s="5" t="s">
        <v>18</v>
      </c>
      <c r="G85" s="5" t="s">
        <v>18</v>
      </c>
      <c r="H85" s="5" t="s">
        <v>30</v>
      </c>
      <c r="I85" s="5" t="s">
        <v>50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12.75" customHeight="1">
      <c r="A86" s="4"/>
      <c r="B86" s="5" t="s">
        <v>9</v>
      </c>
      <c r="C86" s="5" t="s">
        <v>10</v>
      </c>
      <c r="D86" s="5"/>
      <c r="E86" s="5" t="s">
        <v>21</v>
      </c>
      <c r="F86" s="5" t="s">
        <v>18</v>
      </c>
      <c r="G86" s="5" t="s">
        <v>18</v>
      </c>
      <c r="H86" s="5" t="s">
        <v>15</v>
      </c>
      <c r="I86" s="5" t="s">
        <v>50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12.75" customHeight="1">
      <c r="A87" s="4"/>
      <c r="B87" s="5" t="s">
        <v>9</v>
      </c>
      <c r="C87" s="5" t="s">
        <v>10</v>
      </c>
      <c r="D87" s="5"/>
      <c r="E87" s="5" t="s">
        <v>21</v>
      </c>
      <c r="F87" s="5" t="s">
        <v>21</v>
      </c>
      <c r="G87" s="5" t="s">
        <v>21</v>
      </c>
      <c r="H87" s="5" t="s">
        <v>22</v>
      </c>
      <c r="I87" s="5" t="s">
        <v>50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12.75" customHeight="1">
      <c r="A88" s="4"/>
      <c r="B88" s="5" t="s">
        <v>14</v>
      </c>
      <c r="C88" s="5" t="s">
        <v>10</v>
      </c>
      <c r="D88" s="5"/>
      <c r="E88" s="5" t="s">
        <v>21</v>
      </c>
      <c r="F88" s="5" t="s">
        <v>11</v>
      </c>
      <c r="G88" s="5" t="s">
        <v>11</v>
      </c>
      <c r="H88" s="5" t="s">
        <v>12</v>
      </c>
      <c r="I88" s="5" t="s">
        <v>42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12.75" customHeight="1">
      <c r="A89" s="4"/>
      <c r="B89" s="5" t="s">
        <v>14</v>
      </c>
      <c r="C89" s="5" t="s">
        <v>10</v>
      </c>
      <c r="D89" s="5"/>
      <c r="E89" s="5" t="s">
        <v>21</v>
      </c>
      <c r="F89" s="5" t="s">
        <v>18</v>
      </c>
      <c r="G89" s="5" t="s">
        <v>11</v>
      </c>
      <c r="H89" s="5" t="s">
        <v>30</v>
      </c>
      <c r="I89" s="5" t="s">
        <v>42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12.75" customHeight="1">
      <c r="A90" s="4"/>
      <c r="B90" s="5" t="s">
        <v>14</v>
      </c>
      <c r="C90" s="5" t="s">
        <v>10</v>
      </c>
      <c r="D90" s="5"/>
      <c r="E90" s="5" t="s">
        <v>11</v>
      </c>
      <c r="F90" s="5" t="s">
        <v>11</v>
      </c>
      <c r="G90" s="5" t="s">
        <v>11</v>
      </c>
      <c r="H90" s="5" t="s">
        <v>12</v>
      </c>
      <c r="I90" s="5" t="s">
        <v>42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12.75" customHeight="1">
      <c r="A91" s="4"/>
      <c r="B91" s="5" t="s">
        <v>14</v>
      </c>
      <c r="C91" s="5" t="s">
        <v>10</v>
      </c>
      <c r="D91" s="5"/>
      <c r="E91" s="5" t="s">
        <v>21</v>
      </c>
      <c r="F91" s="5" t="s">
        <v>11</v>
      </c>
      <c r="G91" s="5" t="s">
        <v>11</v>
      </c>
      <c r="H91" s="5" t="s">
        <v>12</v>
      </c>
      <c r="I91" s="5" t="s">
        <v>42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12.75" customHeight="1">
      <c r="A92" s="4"/>
      <c r="B92" s="5" t="s">
        <v>9</v>
      </c>
      <c r="C92" s="5" t="s">
        <v>10</v>
      </c>
      <c r="D92" s="5"/>
      <c r="E92" s="5" t="s">
        <v>21</v>
      </c>
      <c r="F92" s="5" t="s">
        <v>11</v>
      </c>
      <c r="G92" s="5" t="s">
        <v>11</v>
      </c>
      <c r="H92" s="5" t="s">
        <v>12</v>
      </c>
      <c r="I92" s="5" t="s">
        <v>42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12.75" customHeight="1">
      <c r="A93" s="4"/>
      <c r="B93" s="5" t="s">
        <v>20</v>
      </c>
      <c r="C93" s="5" t="s">
        <v>17</v>
      </c>
      <c r="D93" s="5"/>
      <c r="E93" s="5" t="s">
        <v>21</v>
      </c>
      <c r="F93" s="5" t="s">
        <v>18</v>
      </c>
      <c r="G93" s="5" t="s">
        <v>18</v>
      </c>
      <c r="H93" s="5" t="s">
        <v>22</v>
      </c>
      <c r="I93" s="5" t="s">
        <v>23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12.75" customHeight="1">
      <c r="A94" s="4"/>
      <c r="B94" s="5" t="s">
        <v>9</v>
      </c>
      <c r="C94" s="5" t="s">
        <v>17</v>
      </c>
      <c r="D94" s="5"/>
      <c r="E94" s="5" t="s">
        <v>11</v>
      </c>
      <c r="F94" s="5" t="s">
        <v>11</v>
      </c>
      <c r="G94" s="5" t="s">
        <v>11</v>
      </c>
      <c r="H94" s="5" t="s">
        <v>25</v>
      </c>
      <c r="I94" s="5" t="s">
        <v>23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12.75" customHeight="1">
      <c r="A95" s="4"/>
      <c r="B95" s="5" t="s">
        <v>9</v>
      </c>
      <c r="C95" s="5" t="s">
        <v>10</v>
      </c>
      <c r="D95" s="5"/>
      <c r="E95" s="5" t="s">
        <v>11</v>
      </c>
      <c r="F95" s="5" t="s">
        <v>11</v>
      </c>
      <c r="G95" s="5" t="s">
        <v>11</v>
      </c>
      <c r="H95" s="5" t="s">
        <v>25</v>
      </c>
      <c r="I95" s="5" t="s">
        <v>23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12.75" customHeight="1">
      <c r="A96" s="4"/>
      <c r="B96" s="5" t="s">
        <v>9</v>
      </c>
      <c r="C96" s="5" t="s">
        <v>10</v>
      </c>
      <c r="D96" s="5"/>
      <c r="E96" s="5" t="s">
        <v>11</v>
      </c>
      <c r="F96" s="5" t="s">
        <v>11</v>
      </c>
      <c r="G96" s="5" t="s">
        <v>11</v>
      </c>
      <c r="H96" s="5" t="s">
        <v>22</v>
      </c>
      <c r="I96" s="5" t="s">
        <v>23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12.75" customHeight="1">
      <c r="A97" s="4"/>
      <c r="B97" s="5" t="s">
        <v>9</v>
      </c>
      <c r="C97" s="5" t="s">
        <v>10</v>
      </c>
      <c r="D97" s="5"/>
      <c r="E97" s="5" t="s">
        <v>11</v>
      </c>
      <c r="F97" s="5" t="s">
        <v>11</v>
      </c>
      <c r="G97" s="5" t="s">
        <v>11</v>
      </c>
      <c r="H97" s="5" t="s">
        <v>12</v>
      </c>
      <c r="I97" s="5" t="s">
        <v>23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12.75" customHeight="1">
      <c r="A98" s="4"/>
      <c r="B98" s="5" t="s">
        <v>14</v>
      </c>
      <c r="C98" s="5" t="s">
        <v>10</v>
      </c>
      <c r="D98" s="5"/>
      <c r="E98" s="5" t="s">
        <v>11</v>
      </c>
      <c r="F98" s="5" t="s">
        <v>11</v>
      </c>
      <c r="G98" s="5" t="s">
        <v>11</v>
      </c>
      <c r="H98" s="5" t="s">
        <v>30</v>
      </c>
      <c r="I98" s="5" t="s">
        <v>23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12.75" customHeight="1">
      <c r="A99" s="4"/>
      <c r="B99" s="5" t="s">
        <v>9</v>
      </c>
      <c r="C99" s="5" t="s">
        <v>10</v>
      </c>
      <c r="D99" s="5"/>
      <c r="E99" s="5" t="s">
        <v>21</v>
      </c>
      <c r="F99" s="5" t="s">
        <v>11</v>
      </c>
      <c r="G99" s="5"/>
      <c r="H99" s="5" t="s">
        <v>12</v>
      </c>
      <c r="I99" s="5" t="s">
        <v>23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12.75" customHeight="1">
      <c r="A100" s="4"/>
      <c r="B100" s="5" t="s">
        <v>9</v>
      </c>
      <c r="C100" s="5" t="s">
        <v>10</v>
      </c>
      <c r="D100" s="5"/>
      <c r="E100" s="5" t="s">
        <v>11</v>
      </c>
      <c r="F100" s="5" t="s">
        <v>11</v>
      </c>
      <c r="G100" s="5" t="s">
        <v>11</v>
      </c>
      <c r="H100" s="5" t="s">
        <v>12</v>
      </c>
      <c r="I100" s="5" t="s">
        <v>23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12.75" customHeight="1">
      <c r="A101" s="4"/>
      <c r="B101" s="5" t="s">
        <v>9</v>
      </c>
      <c r="C101" s="5" t="s">
        <v>10</v>
      </c>
      <c r="D101" s="5"/>
      <c r="E101" s="5" t="s">
        <v>11</v>
      </c>
      <c r="F101" s="5" t="s">
        <v>11</v>
      </c>
      <c r="G101" s="5" t="s">
        <v>11</v>
      </c>
      <c r="H101" s="5" t="s">
        <v>22</v>
      </c>
      <c r="I101" s="5" t="s">
        <v>23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12.75" customHeight="1">
      <c r="A102" s="4"/>
      <c r="B102" s="5" t="s">
        <v>30</v>
      </c>
      <c r="C102" s="5" t="s">
        <v>30</v>
      </c>
      <c r="D102" s="5"/>
      <c r="E102" s="5" t="s">
        <v>18</v>
      </c>
      <c r="F102" s="5" t="s">
        <v>18</v>
      </c>
      <c r="G102" s="5" t="s">
        <v>18</v>
      </c>
      <c r="H102" s="5" t="s">
        <v>30</v>
      </c>
      <c r="I102" s="5" t="s">
        <v>23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12.75" customHeight="1">
      <c r="A103" s="4"/>
      <c r="B103" s="5" t="s">
        <v>9</v>
      </c>
      <c r="C103" s="5" t="s">
        <v>17</v>
      </c>
      <c r="D103" s="5"/>
      <c r="E103" s="5" t="s">
        <v>11</v>
      </c>
      <c r="F103" s="5" t="s">
        <v>11</v>
      </c>
      <c r="G103" s="5" t="s">
        <v>11</v>
      </c>
      <c r="H103" s="5" t="s">
        <v>12</v>
      </c>
      <c r="I103" s="5" t="s">
        <v>23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12.75" customHeight="1">
      <c r="A104" s="4"/>
      <c r="B104" s="5" t="s">
        <v>9</v>
      </c>
      <c r="C104" s="5" t="s">
        <v>10</v>
      </c>
      <c r="D104" s="5"/>
      <c r="E104" s="5" t="s">
        <v>11</v>
      </c>
      <c r="F104" s="5" t="s">
        <v>11</v>
      </c>
      <c r="G104" s="5" t="s">
        <v>11</v>
      </c>
      <c r="H104" s="5" t="s">
        <v>22</v>
      </c>
      <c r="I104" s="5" t="s">
        <v>23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12.75" customHeight="1">
      <c r="A105" s="4"/>
      <c r="B105" s="5" t="s">
        <v>28</v>
      </c>
      <c r="C105" s="5" t="s">
        <v>10</v>
      </c>
      <c r="D105" s="5"/>
      <c r="E105" s="5" t="s">
        <v>11</v>
      </c>
      <c r="F105" s="5" t="s">
        <v>11</v>
      </c>
      <c r="G105" s="5" t="s">
        <v>11</v>
      </c>
      <c r="H105" s="5" t="s">
        <v>12</v>
      </c>
      <c r="I105" s="5" t="s">
        <v>23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12.75" customHeight="1">
      <c r="A106" s="4"/>
      <c r="B106" s="5" t="s">
        <v>9</v>
      </c>
      <c r="C106" s="5" t="s">
        <v>10</v>
      </c>
      <c r="D106" s="5"/>
      <c r="E106" s="5" t="s">
        <v>21</v>
      </c>
      <c r="F106" s="5" t="s">
        <v>18</v>
      </c>
      <c r="G106" s="5" t="s">
        <v>18</v>
      </c>
      <c r="H106" s="5" t="s">
        <v>12</v>
      </c>
      <c r="I106" s="5" t="s">
        <v>23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12.75" customHeight="1">
      <c r="A107" s="4"/>
      <c r="B107" s="5" t="s">
        <v>9</v>
      </c>
      <c r="C107" s="5" t="s">
        <v>17</v>
      </c>
      <c r="D107" s="5"/>
      <c r="E107" s="5" t="s">
        <v>11</v>
      </c>
      <c r="F107" s="5" t="s">
        <v>11</v>
      </c>
      <c r="G107" s="5" t="s">
        <v>11</v>
      </c>
      <c r="H107" s="5" t="s">
        <v>22</v>
      </c>
      <c r="I107" s="5" t="s">
        <v>23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12.75" customHeight="1">
      <c r="A108" s="4"/>
      <c r="B108" s="5" t="s">
        <v>30</v>
      </c>
      <c r="C108" s="5" t="s">
        <v>30</v>
      </c>
      <c r="D108" s="5"/>
      <c r="E108" s="5" t="s">
        <v>18</v>
      </c>
      <c r="F108" s="5" t="s">
        <v>18</v>
      </c>
      <c r="G108" s="5" t="s">
        <v>18</v>
      </c>
      <c r="H108" s="5" t="s">
        <v>30</v>
      </c>
      <c r="I108" s="5" t="s">
        <v>23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12.75" customHeight="1">
      <c r="A109" s="4"/>
      <c r="B109" s="5" t="s">
        <v>9</v>
      </c>
      <c r="C109" s="5" t="s">
        <v>10</v>
      </c>
      <c r="D109" s="5"/>
      <c r="E109" s="5" t="s">
        <v>21</v>
      </c>
      <c r="F109" s="5" t="s">
        <v>21</v>
      </c>
      <c r="G109" s="5" t="s">
        <v>18</v>
      </c>
      <c r="H109" s="5" t="s">
        <v>12</v>
      </c>
      <c r="I109" s="5" t="s">
        <v>23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12.75" customHeight="1">
      <c r="A110" s="4"/>
      <c r="B110" s="5" t="s">
        <v>14</v>
      </c>
      <c r="C110" s="5" t="s">
        <v>10</v>
      </c>
      <c r="D110" s="5"/>
      <c r="E110" s="5" t="s">
        <v>11</v>
      </c>
      <c r="F110" s="5" t="s">
        <v>11</v>
      </c>
      <c r="G110" s="5" t="s">
        <v>11</v>
      </c>
      <c r="H110" s="5" t="s">
        <v>12</v>
      </c>
      <c r="I110" s="5" t="s">
        <v>23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12.75" customHeight="1">
      <c r="A111" s="4"/>
      <c r="B111" s="5" t="s">
        <v>14</v>
      </c>
      <c r="C111" s="5" t="s">
        <v>10</v>
      </c>
      <c r="D111" s="5"/>
      <c r="E111" s="5" t="s">
        <v>11</v>
      </c>
      <c r="F111" s="5" t="s">
        <v>11</v>
      </c>
      <c r="G111" s="5" t="s">
        <v>11</v>
      </c>
      <c r="H111" s="5" t="s">
        <v>12</v>
      </c>
      <c r="I111" s="5" t="s">
        <v>23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12.75" customHeight="1">
      <c r="A112" s="4"/>
      <c r="B112" s="5" t="s">
        <v>14</v>
      </c>
      <c r="C112" s="5" t="s">
        <v>30</v>
      </c>
      <c r="D112" s="5"/>
      <c r="E112" s="5" t="s">
        <v>21</v>
      </c>
      <c r="F112" s="5" t="s">
        <v>18</v>
      </c>
      <c r="G112" s="5" t="s">
        <v>18</v>
      </c>
      <c r="H112" s="5" t="s">
        <v>25</v>
      </c>
      <c r="I112" s="5" t="s">
        <v>23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ht="12.75" customHeight="1">
      <c r="A113" s="4"/>
      <c r="B113" s="5" t="s">
        <v>9</v>
      </c>
      <c r="C113" s="5" t="s">
        <v>10</v>
      </c>
      <c r="D113" s="5"/>
      <c r="E113" s="5" t="s">
        <v>11</v>
      </c>
      <c r="F113" s="5" t="s">
        <v>11</v>
      </c>
      <c r="G113" s="5" t="s">
        <v>11</v>
      </c>
      <c r="H113" s="5" t="s">
        <v>22</v>
      </c>
      <c r="I113" s="5" t="s">
        <v>23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ht="12.75" customHeight="1">
      <c r="A114" s="4"/>
      <c r="B114" s="5" t="s">
        <v>28</v>
      </c>
      <c r="C114" s="5" t="s">
        <v>30</v>
      </c>
      <c r="D114" s="5"/>
      <c r="E114" s="5" t="s">
        <v>11</v>
      </c>
      <c r="F114" s="5" t="s">
        <v>11</v>
      </c>
      <c r="G114" s="5" t="s">
        <v>11</v>
      </c>
      <c r="H114" s="5" t="s">
        <v>22</v>
      </c>
      <c r="I114" s="5" t="s">
        <v>23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ht="12.75" customHeight="1">
      <c r="A115" s="4"/>
      <c r="B115" s="5" t="s">
        <v>28</v>
      </c>
      <c r="C115" s="5" t="s">
        <v>10</v>
      </c>
      <c r="D115" s="5"/>
      <c r="E115" s="5" t="s">
        <v>21</v>
      </c>
      <c r="F115" s="5" t="s">
        <v>11</v>
      </c>
      <c r="G115" s="5" t="s">
        <v>18</v>
      </c>
      <c r="H115" s="5" t="s">
        <v>12</v>
      </c>
      <c r="I115" s="5" t="s">
        <v>23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ht="12.75" customHeight="1">
      <c r="A116" s="4"/>
      <c r="B116" s="5" t="s">
        <v>9</v>
      </c>
      <c r="C116" s="5" t="s">
        <v>10</v>
      </c>
      <c r="D116" s="5"/>
      <c r="E116" s="5" t="s">
        <v>11</v>
      </c>
      <c r="F116" s="5" t="s">
        <v>11</v>
      </c>
      <c r="G116" s="5" t="s">
        <v>11</v>
      </c>
      <c r="H116" s="5" t="s">
        <v>25</v>
      </c>
      <c r="I116" s="5" t="s">
        <v>23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ht="12.75" customHeight="1">
      <c r="A117" s="4"/>
      <c r="B117" s="5" t="s">
        <v>9</v>
      </c>
      <c r="C117" s="5" t="s">
        <v>10</v>
      </c>
      <c r="D117" s="5"/>
      <c r="E117" s="5" t="s">
        <v>21</v>
      </c>
      <c r="F117" s="5" t="s">
        <v>11</v>
      </c>
      <c r="G117" s="5" t="s">
        <v>11</v>
      </c>
      <c r="H117" s="5" t="s">
        <v>25</v>
      </c>
      <c r="I117" s="5" t="s">
        <v>23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ht="12.75" customHeight="1">
      <c r="A118" s="4"/>
      <c r="B118" s="5" t="s">
        <v>14</v>
      </c>
      <c r="C118" s="5" t="s">
        <v>17</v>
      </c>
      <c r="D118" s="5"/>
      <c r="E118" s="5" t="s">
        <v>11</v>
      </c>
      <c r="F118" s="5" t="s">
        <v>11</v>
      </c>
      <c r="G118" s="5" t="s">
        <v>11</v>
      </c>
      <c r="H118" s="5" t="s">
        <v>22</v>
      </c>
      <c r="I118" s="5" t="s">
        <v>23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ht="12.75" customHeight="1">
      <c r="A119" s="4"/>
      <c r="B119" s="5" t="s">
        <v>14</v>
      </c>
      <c r="C119" s="5" t="s">
        <v>10</v>
      </c>
      <c r="D119" s="5"/>
      <c r="E119" s="5" t="s">
        <v>21</v>
      </c>
      <c r="F119" s="5" t="s">
        <v>11</v>
      </c>
      <c r="G119" s="5" t="s">
        <v>11</v>
      </c>
      <c r="H119" s="5" t="s">
        <v>25</v>
      </c>
      <c r="I119" s="5" t="s">
        <v>23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ht="12.75" customHeight="1">
      <c r="A120" s="4"/>
      <c r="B120" s="5" t="s">
        <v>14</v>
      </c>
      <c r="C120" s="5" t="s">
        <v>10</v>
      </c>
      <c r="D120" s="5"/>
      <c r="E120" s="5" t="s">
        <v>11</v>
      </c>
      <c r="F120" s="5" t="s">
        <v>11</v>
      </c>
      <c r="G120" s="5" t="s">
        <v>11</v>
      </c>
      <c r="H120" s="5" t="s">
        <v>12</v>
      </c>
      <c r="I120" s="5" t="s">
        <v>19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ht="12.75" customHeight="1">
      <c r="A121" s="4"/>
      <c r="B121" s="5" t="s">
        <v>14</v>
      </c>
      <c r="C121" s="5" t="s">
        <v>17</v>
      </c>
      <c r="D121" s="5"/>
      <c r="E121" s="5" t="s">
        <v>11</v>
      </c>
      <c r="F121" s="5" t="s">
        <v>11</v>
      </c>
      <c r="G121" s="5" t="s">
        <v>11</v>
      </c>
      <c r="H121" s="5" t="s">
        <v>22</v>
      </c>
      <c r="I121" s="5" t="s">
        <v>19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ht="12.75" customHeight="1">
      <c r="A122" s="4"/>
      <c r="B122" s="5" t="s">
        <v>14</v>
      </c>
      <c r="C122" s="5" t="s">
        <v>10</v>
      </c>
      <c r="D122" s="5"/>
      <c r="E122" s="5" t="s">
        <v>21</v>
      </c>
      <c r="F122" s="5" t="s">
        <v>21</v>
      </c>
      <c r="G122" s="5" t="s">
        <v>11</v>
      </c>
      <c r="H122" s="5" t="s">
        <v>25</v>
      </c>
      <c r="I122" s="5" t="s">
        <v>19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ht="12.75" customHeight="1">
      <c r="A123" s="4"/>
      <c r="B123" s="5" t="s">
        <v>9</v>
      </c>
      <c r="C123" s="5" t="s">
        <v>10</v>
      </c>
      <c r="D123" s="5"/>
      <c r="E123" s="5" t="s">
        <v>21</v>
      </c>
      <c r="F123" s="5" t="s">
        <v>21</v>
      </c>
      <c r="G123" s="5" t="s">
        <v>11</v>
      </c>
      <c r="H123" s="5" t="s">
        <v>30</v>
      </c>
      <c r="I123" s="5" t="s">
        <v>19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ht="12.75" customHeight="1">
      <c r="A124" s="4"/>
      <c r="B124" s="5" t="s">
        <v>9</v>
      </c>
      <c r="C124" s="5" t="s">
        <v>17</v>
      </c>
      <c r="D124" s="5"/>
      <c r="E124" s="5" t="s">
        <v>21</v>
      </c>
      <c r="F124" s="5" t="s">
        <v>11</v>
      </c>
      <c r="G124" s="5" t="s">
        <v>11</v>
      </c>
      <c r="H124" s="5" t="s">
        <v>12</v>
      </c>
      <c r="I124" s="5" t="s">
        <v>19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t="12.75" customHeight="1">
      <c r="A125" s="4"/>
      <c r="B125" s="5" t="s">
        <v>9</v>
      </c>
      <c r="C125" s="5" t="s">
        <v>10</v>
      </c>
      <c r="D125" s="5"/>
      <c r="E125" s="5" t="s">
        <v>21</v>
      </c>
      <c r="F125" s="5" t="s">
        <v>11</v>
      </c>
      <c r="G125" s="5" t="s">
        <v>11</v>
      </c>
      <c r="H125" s="5" t="s">
        <v>22</v>
      </c>
      <c r="I125" s="5" t="s">
        <v>24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ht="12.75" customHeight="1">
      <c r="A126" s="4"/>
      <c r="B126" s="5" t="s">
        <v>30</v>
      </c>
      <c r="C126" s="5" t="s">
        <v>10</v>
      </c>
      <c r="D126" s="5"/>
      <c r="E126" s="5" t="s">
        <v>11</v>
      </c>
      <c r="F126" s="5" t="s">
        <v>11</v>
      </c>
      <c r="G126" s="5" t="s">
        <v>11</v>
      </c>
      <c r="H126" s="5" t="s">
        <v>22</v>
      </c>
      <c r="I126" s="5" t="s">
        <v>24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ht="12.75" customHeight="1">
      <c r="A127" s="4"/>
      <c r="B127" s="5" t="s">
        <v>28</v>
      </c>
      <c r="C127" s="5" t="s">
        <v>10</v>
      </c>
      <c r="D127" s="5"/>
      <c r="E127" s="5" t="s">
        <v>21</v>
      </c>
      <c r="F127" s="5" t="s">
        <v>11</v>
      </c>
      <c r="G127" s="5" t="s">
        <v>18</v>
      </c>
      <c r="H127" s="5" t="s">
        <v>12</v>
      </c>
      <c r="I127" s="5" t="s">
        <v>24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ht="12.75" customHeight="1">
      <c r="A128" s="4"/>
      <c r="B128" s="5" t="s">
        <v>9</v>
      </c>
      <c r="C128" s="5" t="s">
        <v>10</v>
      </c>
      <c r="D128" s="5"/>
      <c r="E128" s="5" t="s">
        <v>21</v>
      </c>
      <c r="F128" s="5" t="s">
        <v>11</v>
      </c>
      <c r="G128" s="5" t="s">
        <v>11</v>
      </c>
      <c r="H128" s="5" t="s">
        <v>12</v>
      </c>
      <c r="I128" s="5" t="s">
        <v>24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12.75" customHeight="1">
      <c r="A129" s="4"/>
      <c r="B129" s="5" t="s">
        <v>9</v>
      </c>
      <c r="C129" s="5" t="s">
        <v>10</v>
      </c>
      <c r="D129" s="5"/>
      <c r="E129" s="5" t="s">
        <v>21</v>
      </c>
      <c r="F129" s="5" t="s">
        <v>11</v>
      </c>
      <c r="G129" s="5" t="s">
        <v>11</v>
      </c>
      <c r="H129" s="5" t="s">
        <v>25</v>
      </c>
      <c r="I129" s="5" t="s">
        <v>24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12.75" customHeight="1">
      <c r="A130" s="4"/>
      <c r="B130" s="5" t="s">
        <v>14</v>
      </c>
      <c r="C130" s="5" t="s">
        <v>30</v>
      </c>
      <c r="D130" s="5"/>
      <c r="E130" s="5" t="s">
        <v>18</v>
      </c>
      <c r="F130" s="5" t="s">
        <v>18</v>
      </c>
      <c r="G130" s="5" t="s">
        <v>18</v>
      </c>
      <c r="H130" s="5" t="s">
        <v>12</v>
      </c>
      <c r="I130" s="5" t="s">
        <v>24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12.75" customHeight="1">
      <c r="A131" s="4"/>
      <c r="B131" s="5" t="s">
        <v>14</v>
      </c>
      <c r="C131" s="5" t="s">
        <v>30</v>
      </c>
      <c r="D131" s="5"/>
      <c r="E131" s="5" t="s">
        <v>21</v>
      </c>
      <c r="F131" s="5" t="s">
        <v>11</v>
      </c>
      <c r="G131" s="5" t="s">
        <v>18</v>
      </c>
      <c r="H131" s="5" t="s">
        <v>12</v>
      </c>
      <c r="I131" s="5" t="s">
        <v>24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12.75" customHeight="1">
      <c r="A132" s="4"/>
      <c r="B132" s="5" t="s">
        <v>9</v>
      </c>
      <c r="C132" s="5" t="s">
        <v>17</v>
      </c>
      <c r="D132" s="5"/>
      <c r="E132" s="5" t="s">
        <v>21</v>
      </c>
      <c r="F132" s="5" t="s">
        <v>11</v>
      </c>
      <c r="G132" s="5" t="s">
        <v>21</v>
      </c>
      <c r="H132" s="5" t="s">
        <v>15</v>
      </c>
      <c r="I132" s="5" t="s">
        <v>24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12.75" customHeight="1">
      <c r="A133" s="4"/>
      <c r="B133" s="5" t="s">
        <v>28</v>
      </c>
      <c r="C133" s="5" t="s">
        <v>10</v>
      </c>
      <c r="D133" s="5"/>
      <c r="E133" s="5" t="s">
        <v>11</v>
      </c>
      <c r="F133" s="5" t="s">
        <v>11</v>
      </c>
      <c r="G133" s="5" t="s">
        <v>11</v>
      </c>
      <c r="H133" s="5" t="s">
        <v>12</v>
      </c>
      <c r="I133" s="5" t="s">
        <v>45</v>
      </c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12.75" customHeight="1">
      <c r="A134" s="4"/>
      <c r="B134" s="5" t="s">
        <v>30</v>
      </c>
      <c r="C134" s="5" t="s">
        <v>30</v>
      </c>
      <c r="D134" s="5"/>
      <c r="E134" s="5" t="s">
        <v>18</v>
      </c>
      <c r="F134" s="5" t="s">
        <v>18</v>
      </c>
      <c r="G134" s="5" t="s">
        <v>18</v>
      </c>
      <c r="H134" s="5" t="s">
        <v>12</v>
      </c>
      <c r="I134" s="5" t="s">
        <v>45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12.75" customHeight="1">
      <c r="A135" s="4"/>
      <c r="B135" s="5" t="s">
        <v>28</v>
      </c>
      <c r="C135" s="5" t="s">
        <v>30</v>
      </c>
      <c r="D135" s="5"/>
      <c r="E135" s="5" t="s">
        <v>11</v>
      </c>
      <c r="F135" s="5" t="s">
        <v>11</v>
      </c>
      <c r="G135" s="5" t="s">
        <v>11</v>
      </c>
      <c r="H135" s="5" t="s">
        <v>22</v>
      </c>
      <c r="I135" s="5" t="s">
        <v>45</v>
      </c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12.75" customHeight="1">
      <c r="A136" s="4"/>
      <c r="B136" s="5" t="s">
        <v>9</v>
      </c>
      <c r="C136" s="5" t="s">
        <v>10</v>
      </c>
      <c r="D136" s="5"/>
      <c r="E136" s="5" t="s">
        <v>11</v>
      </c>
      <c r="F136" s="5" t="s">
        <v>11</v>
      </c>
      <c r="G136" s="5" t="s">
        <v>11</v>
      </c>
      <c r="H136" s="5" t="s">
        <v>12</v>
      </c>
      <c r="I136" s="5" t="s">
        <v>45</v>
      </c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12.75" customHeight="1">
      <c r="A137" s="4"/>
      <c r="B137" s="5" t="s">
        <v>9</v>
      </c>
      <c r="C137" s="5" t="s">
        <v>17</v>
      </c>
      <c r="D137" s="5"/>
      <c r="E137" s="5" t="s">
        <v>18</v>
      </c>
      <c r="F137" s="5" t="s">
        <v>18</v>
      </c>
      <c r="G137" s="5" t="s">
        <v>18</v>
      </c>
      <c r="H137" s="5" t="s">
        <v>12</v>
      </c>
      <c r="I137" s="5" t="s">
        <v>45</v>
      </c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12.75" customHeight="1">
      <c r="A138" s="4"/>
      <c r="B138" s="5" t="s">
        <v>14</v>
      </c>
      <c r="C138" s="5" t="s">
        <v>10</v>
      </c>
      <c r="D138" s="5"/>
      <c r="E138" s="5" t="s">
        <v>11</v>
      </c>
      <c r="F138" s="5" t="s">
        <v>11</v>
      </c>
      <c r="G138" s="5" t="s">
        <v>11</v>
      </c>
      <c r="H138" s="5" t="s">
        <v>22</v>
      </c>
      <c r="I138" s="5" t="s">
        <v>45</v>
      </c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12.75" customHeight="1">
      <c r="A139" s="4"/>
      <c r="B139" s="5" t="s">
        <v>9</v>
      </c>
      <c r="C139" s="5" t="s">
        <v>30</v>
      </c>
      <c r="D139" s="5"/>
      <c r="E139" s="5" t="s">
        <v>11</v>
      </c>
      <c r="F139" s="5" t="s">
        <v>11</v>
      </c>
      <c r="G139" s="5" t="s">
        <v>11</v>
      </c>
      <c r="H139" s="5" t="s">
        <v>30</v>
      </c>
      <c r="I139" s="5" t="s">
        <v>45</v>
      </c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12.75" customHeight="1">
      <c r="A140" s="4"/>
      <c r="B140" s="5" t="s">
        <v>9</v>
      </c>
      <c r="C140" s="5" t="s">
        <v>10</v>
      </c>
      <c r="D140" s="5"/>
      <c r="E140" s="5" t="s">
        <v>11</v>
      </c>
      <c r="F140" s="5" t="s">
        <v>11</v>
      </c>
      <c r="G140" s="5" t="s">
        <v>11</v>
      </c>
      <c r="H140" s="5" t="s">
        <v>15</v>
      </c>
      <c r="I140" s="5" t="s">
        <v>26</v>
      </c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12.75" customHeight="1">
      <c r="A141" s="4"/>
      <c r="B141" s="5" t="s">
        <v>9</v>
      </c>
      <c r="C141" s="5" t="s">
        <v>10</v>
      </c>
      <c r="D141" s="5"/>
      <c r="E141" s="5" t="s">
        <v>11</v>
      </c>
      <c r="F141" s="5" t="s">
        <v>11</v>
      </c>
      <c r="G141" s="5" t="s">
        <v>11</v>
      </c>
      <c r="H141" s="5" t="s">
        <v>22</v>
      </c>
      <c r="I141" s="5" t="s">
        <v>26</v>
      </c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12.75" customHeight="1">
      <c r="A142" s="4"/>
      <c r="B142" s="5" t="s">
        <v>9</v>
      </c>
      <c r="C142" s="5" t="s">
        <v>10</v>
      </c>
      <c r="D142" s="5"/>
      <c r="E142" s="5" t="s">
        <v>21</v>
      </c>
      <c r="F142" s="5" t="s">
        <v>11</v>
      </c>
      <c r="G142" s="5" t="s">
        <v>11</v>
      </c>
      <c r="H142" s="5" t="s">
        <v>12</v>
      </c>
      <c r="I142" s="5" t="s">
        <v>26</v>
      </c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12.75" customHeight="1">
      <c r="A143" s="4"/>
      <c r="B143" s="5" t="s">
        <v>30</v>
      </c>
      <c r="C143" s="5" t="s">
        <v>17</v>
      </c>
      <c r="D143" s="5"/>
      <c r="E143" s="5" t="s">
        <v>11</v>
      </c>
      <c r="F143" s="5" t="s">
        <v>11</v>
      </c>
      <c r="G143" s="5" t="s">
        <v>11</v>
      </c>
      <c r="H143" s="5" t="s">
        <v>12</v>
      </c>
      <c r="I143" s="5" t="s">
        <v>26</v>
      </c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12.75" customHeight="1">
      <c r="A144" s="4"/>
      <c r="B144" s="5" t="s">
        <v>28</v>
      </c>
      <c r="C144" s="5" t="s">
        <v>17</v>
      </c>
      <c r="D144" s="5"/>
      <c r="E144" s="5" t="s">
        <v>11</v>
      </c>
      <c r="F144" s="5" t="s">
        <v>11</v>
      </c>
      <c r="G144" s="5" t="s">
        <v>11</v>
      </c>
      <c r="H144" s="5" t="s">
        <v>12</v>
      </c>
      <c r="I144" s="5" t="s">
        <v>26</v>
      </c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12.75" customHeight="1">
      <c r="A145" s="4"/>
      <c r="B145" s="5" t="s">
        <v>28</v>
      </c>
      <c r="C145" s="5" t="s">
        <v>17</v>
      </c>
      <c r="D145" s="5"/>
      <c r="E145" s="5" t="s">
        <v>11</v>
      </c>
      <c r="F145" s="5" t="s">
        <v>11</v>
      </c>
      <c r="G145" s="5" t="s">
        <v>11</v>
      </c>
      <c r="H145" s="5" t="s">
        <v>15</v>
      </c>
      <c r="I145" s="5" t="s">
        <v>26</v>
      </c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12.75" customHeight="1">
      <c r="A146" s="4"/>
      <c r="B146" s="5" t="s">
        <v>9</v>
      </c>
      <c r="C146" s="5" t="s">
        <v>10</v>
      </c>
      <c r="D146" s="5"/>
      <c r="E146" s="5" t="s">
        <v>21</v>
      </c>
      <c r="F146" s="5" t="s">
        <v>11</v>
      </c>
      <c r="G146" s="5" t="s">
        <v>11</v>
      </c>
      <c r="H146" s="5" t="s">
        <v>12</v>
      </c>
      <c r="I146" s="5" t="s">
        <v>26</v>
      </c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12.75" customHeight="1">
      <c r="A147" s="4"/>
      <c r="B147" s="5" t="s">
        <v>14</v>
      </c>
      <c r="C147" s="5" t="s">
        <v>10</v>
      </c>
      <c r="D147" s="5"/>
      <c r="E147" s="5" t="s">
        <v>21</v>
      </c>
      <c r="F147" s="5" t="s">
        <v>11</v>
      </c>
      <c r="G147" s="5" t="s">
        <v>21</v>
      </c>
      <c r="H147" s="5" t="s">
        <v>30</v>
      </c>
      <c r="I147" s="5" t="s">
        <v>26</v>
      </c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12.75" customHeight="1">
      <c r="A148" s="4"/>
      <c r="B148" s="5" t="s">
        <v>9</v>
      </c>
      <c r="C148" s="5" t="s">
        <v>10</v>
      </c>
      <c r="D148" s="5"/>
      <c r="E148" s="5" t="s">
        <v>11</v>
      </c>
      <c r="F148" s="5" t="s">
        <v>11</v>
      </c>
      <c r="G148" s="5" t="s">
        <v>11</v>
      </c>
      <c r="H148" s="5" t="s">
        <v>12</v>
      </c>
      <c r="I148" s="5" t="s">
        <v>26</v>
      </c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12.75" customHeight="1">
      <c r="A149" s="4"/>
      <c r="B149" s="5" t="s">
        <v>30</v>
      </c>
      <c r="C149" s="5" t="s">
        <v>30</v>
      </c>
      <c r="D149" s="5"/>
      <c r="E149" s="5" t="s">
        <v>18</v>
      </c>
      <c r="F149" s="5" t="s">
        <v>18</v>
      </c>
      <c r="G149" s="5" t="s">
        <v>18</v>
      </c>
      <c r="H149" s="5" t="s">
        <v>22</v>
      </c>
      <c r="I149" s="5" t="s">
        <v>26</v>
      </c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12.75" customHeight="1">
      <c r="A150" s="4"/>
      <c r="B150" s="5" t="s">
        <v>28</v>
      </c>
      <c r="C150" s="5" t="s">
        <v>17</v>
      </c>
      <c r="D150" s="5"/>
      <c r="E150" s="5" t="s">
        <v>21</v>
      </c>
      <c r="F150" s="5" t="s">
        <v>21</v>
      </c>
      <c r="G150" s="5" t="s">
        <v>11</v>
      </c>
      <c r="H150" s="5" t="s">
        <v>15</v>
      </c>
      <c r="I150" s="5" t="s">
        <v>26</v>
      </c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12.75" customHeight="1">
      <c r="A151" s="4"/>
      <c r="B151" s="5" t="s">
        <v>20</v>
      </c>
      <c r="C151" s="5" t="s">
        <v>17</v>
      </c>
      <c r="D151" s="5"/>
      <c r="E151" s="5" t="s">
        <v>21</v>
      </c>
      <c r="F151" s="5" t="s">
        <v>21</v>
      </c>
      <c r="G151" s="5" t="s">
        <v>21</v>
      </c>
      <c r="H151" s="5" t="s">
        <v>12</v>
      </c>
      <c r="I151" s="5" t="s">
        <v>26</v>
      </c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t="12.75" customHeight="1">
      <c r="A152" s="4"/>
      <c r="B152" s="5" t="s">
        <v>28</v>
      </c>
      <c r="C152" s="5" t="s">
        <v>17</v>
      </c>
      <c r="D152" s="5"/>
      <c r="E152" s="5" t="s">
        <v>21</v>
      </c>
      <c r="F152" s="5" t="s">
        <v>11</v>
      </c>
      <c r="G152" s="5" t="s">
        <v>11</v>
      </c>
      <c r="H152" s="5" t="s">
        <v>12</v>
      </c>
      <c r="I152" s="5" t="s">
        <v>26</v>
      </c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t="12.75" customHeight="1">
      <c r="A153" s="4"/>
      <c r="B153" s="5" t="s">
        <v>14</v>
      </c>
      <c r="C153" s="5" t="s">
        <v>10</v>
      </c>
      <c r="D153" s="5"/>
      <c r="E153" s="5" t="s">
        <v>21</v>
      </c>
      <c r="F153" s="5" t="s">
        <v>21</v>
      </c>
      <c r="G153" s="5" t="s">
        <v>18</v>
      </c>
      <c r="H153" s="5" t="s">
        <v>12</v>
      </c>
      <c r="I153" s="5" t="s">
        <v>26</v>
      </c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t="12.75" customHeight="1">
      <c r="A154" s="4"/>
      <c r="B154" s="5" t="s">
        <v>28</v>
      </c>
      <c r="C154" s="5" t="s">
        <v>30</v>
      </c>
      <c r="D154" s="5"/>
      <c r="E154" s="5" t="s">
        <v>21</v>
      </c>
      <c r="F154" s="5" t="s">
        <v>11</v>
      </c>
      <c r="G154" s="5" t="s">
        <v>11</v>
      </c>
      <c r="H154" s="5" t="s">
        <v>12</v>
      </c>
      <c r="I154" s="5" t="s">
        <v>26</v>
      </c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12.75" customHeight="1">
      <c r="A155" s="4"/>
      <c r="B155" s="5" t="s">
        <v>14</v>
      </c>
      <c r="C155" s="5" t="s">
        <v>17</v>
      </c>
      <c r="D155" s="5"/>
      <c r="E155" s="5" t="s">
        <v>21</v>
      </c>
      <c r="F155" s="5" t="s">
        <v>21</v>
      </c>
      <c r="G155" s="5" t="s">
        <v>11</v>
      </c>
      <c r="H155" s="5" t="s">
        <v>12</v>
      </c>
      <c r="I155" s="5" t="s">
        <v>26</v>
      </c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12.75" customHeight="1">
      <c r="A156" s="4"/>
      <c r="B156" s="5" t="s">
        <v>9</v>
      </c>
      <c r="C156" s="5" t="s">
        <v>10</v>
      </c>
      <c r="D156" s="5"/>
      <c r="E156" s="5" t="s">
        <v>21</v>
      </c>
      <c r="F156" s="5" t="s">
        <v>11</v>
      </c>
      <c r="G156" s="5" t="s">
        <v>21</v>
      </c>
      <c r="H156" s="5" t="s">
        <v>30</v>
      </c>
      <c r="I156" s="5" t="s">
        <v>26</v>
      </c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12.75" customHeight="1">
      <c r="A157" s="4"/>
      <c r="B157" s="5" t="s">
        <v>9</v>
      </c>
      <c r="C157" s="5" t="s">
        <v>17</v>
      </c>
      <c r="D157" s="5"/>
      <c r="E157" s="5" t="s">
        <v>21</v>
      </c>
      <c r="F157" s="5" t="s">
        <v>11</v>
      </c>
      <c r="G157" s="5" t="s">
        <v>21</v>
      </c>
      <c r="H157" s="5" t="s">
        <v>12</v>
      </c>
      <c r="I157" s="5" t="s">
        <v>26</v>
      </c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12.75" customHeight="1">
      <c r="A158" s="4"/>
      <c r="B158" s="5" t="s">
        <v>9</v>
      </c>
      <c r="C158" s="5" t="s">
        <v>10</v>
      </c>
      <c r="D158" s="5"/>
      <c r="E158" s="5" t="s">
        <v>11</v>
      </c>
      <c r="F158" s="5" t="s">
        <v>11</v>
      </c>
      <c r="G158" s="5" t="s">
        <v>11</v>
      </c>
      <c r="H158" s="5" t="s">
        <v>22</v>
      </c>
      <c r="I158" s="5" t="s">
        <v>58</v>
      </c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12.75" customHeight="1">
      <c r="A159" s="4"/>
      <c r="B159" s="5" t="s">
        <v>9</v>
      </c>
      <c r="C159" s="5" t="s">
        <v>10</v>
      </c>
      <c r="D159" s="5"/>
      <c r="E159" s="5" t="s">
        <v>21</v>
      </c>
      <c r="F159" s="5" t="s">
        <v>21</v>
      </c>
      <c r="G159" s="5" t="s">
        <v>21</v>
      </c>
      <c r="H159" s="5" t="s">
        <v>12</v>
      </c>
      <c r="I159" s="5" t="s">
        <v>55</v>
      </c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12.75" customHeight="1">
      <c r="A160" s="4"/>
      <c r="B160" s="5" t="s">
        <v>20</v>
      </c>
      <c r="C160" s="5" t="s">
        <v>17</v>
      </c>
      <c r="D160" s="5"/>
      <c r="E160" s="5" t="s">
        <v>21</v>
      </c>
      <c r="F160" s="5" t="s">
        <v>11</v>
      </c>
      <c r="G160" s="5" t="s">
        <v>11</v>
      </c>
      <c r="H160" s="5" t="s">
        <v>25</v>
      </c>
      <c r="I160" s="5" t="s">
        <v>52</v>
      </c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12.75" customHeight="1">
      <c r="A161" s="4"/>
      <c r="B161" s="5" t="s">
        <v>14</v>
      </c>
      <c r="C161" s="5" t="s">
        <v>10</v>
      </c>
      <c r="D161" s="5"/>
      <c r="E161" s="5" t="s">
        <v>11</v>
      </c>
      <c r="F161" s="5" t="s">
        <v>11</v>
      </c>
      <c r="G161" s="5" t="s">
        <v>11</v>
      </c>
      <c r="H161" s="5" t="s">
        <v>12</v>
      </c>
      <c r="I161" s="5" t="s">
        <v>52</v>
      </c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12.75" customHeight="1">
      <c r="A162" s="4"/>
      <c r="B162" s="5" t="s">
        <v>28</v>
      </c>
      <c r="C162" s="5" t="s">
        <v>10</v>
      </c>
      <c r="D162" s="5"/>
      <c r="E162" s="5" t="s">
        <v>21</v>
      </c>
      <c r="F162" s="5" t="s">
        <v>18</v>
      </c>
      <c r="G162" s="5" t="s">
        <v>18</v>
      </c>
      <c r="H162" s="5" t="s">
        <v>12</v>
      </c>
      <c r="I162" s="5" t="s">
        <v>52</v>
      </c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12.75" customHeight="1">
      <c r="A163" s="4"/>
      <c r="B163" s="5" t="s">
        <v>9</v>
      </c>
      <c r="C163" s="5" t="s">
        <v>17</v>
      </c>
      <c r="D163" s="5"/>
      <c r="E163" s="5" t="s">
        <v>11</v>
      </c>
      <c r="F163" s="5" t="s">
        <v>11</v>
      </c>
      <c r="G163" s="5" t="s">
        <v>11</v>
      </c>
      <c r="H163" s="5" t="s">
        <v>22</v>
      </c>
      <c r="I163" s="5" t="s">
        <v>52</v>
      </c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12.75" customHeight="1">
      <c r="A164" s="4"/>
      <c r="B164" s="5" t="s">
        <v>9</v>
      </c>
      <c r="C164" s="5" t="s">
        <v>17</v>
      </c>
      <c r="D164" s="5"/>
      <c r="E164" s="5" t="s">
        <v>21</v>
      </c>
      <c r="F164" s="5" t="s">
        <v>21</v>
      </c>
      <c r="G164" s="5" t="s">
        <v>21</v>
      </c>
      <c r="H164" s="5" t="s">
        <v>25</v>
      </c>
      <c r="I164" s="5" t="s">
        <v>52</v>
      </c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12.75" customHeight="1">
      <c r="A165" s="4"/>
      <c r="B165" s="5" t="s">
        <v>28</v>
      </c>
      <c r="C165" s="5" t="s">
        <v>10</v>
      </c>
      <c r="D165" s="5"/>
      <c r="E165" s="5" t="s">
        <v>11</v>
      </c>
      <c r="F165" s="5" t="s">
        <v>11</v>
      </c>
      <c r="G165" s="5" t="s">
        <v>11</v>
      </c>
      <c r="H165" s="5" t="s">
        <v>15</v>
      </c>
      <c r="I165" s="5" t="s">
        <v>52</v>
      </c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12.75" customHeight="1">
      <c r="A166" s="4"/>
      <c r="B166" s="5" t="s">
        <v>9</v>
      </c>
      <c r="C166" s="5" t="s">
        <v>10</v>
      </c>
      <c r="D166" s="5"/>
      <c r="E166" s="5" t="s">
        <v>21</v>
      </c>
      <c r="F166" s="5" t="s">
        <v>21</v>
      </c>
      <c r="G166" s="5" t="s">
        <v>11</v>
      </c>
      <c r="H166" s="5" t="s">
        <v>12</v>
      </c>
      <c r="I166" s="5" t="s">
        <v>52</v>
      </c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12.75" customHeight="1">
      <c r="A167" s="4"/>
      <c r="B167" s="5" t="s">
        <v>14</v>
      </c>
      <c r="C167" s="5" t="s">
        <v>10</v>
      </c>
      <c r="D167" s="5"/>
      <c r="E167" s="5" t="s">
        <v>21</v>
      </c>
      <c r="F167" s="5" t="s">
        <v>11</v>
      </c>
      <c r="G167" s="5" t="s">
        <v>11</v>
      </c>
      <c r="H167" s="5" t="s">
        <v>12</v>
      </c>
      <c r="I167" s="5" t="s">
        <v>47</v>
      </c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12.75" customHeight="1">
      <c r="A168" s="4"/>
      <c r="B168" s="5" t="s">
        <v>9</v>
      </c>
      <c r="C168" s="5" t="s">
        <v>17</v>
      </c>
      <c r="D168" s="5"/>
      <c r="E168" s="5" t="s">
        <v>11</v>
      </c>
      <c r="F168" s="5" t="s">
        <v>11</v>
      </c>
      <c r="G168" s="5" t="s">
        <v>11</v>
      </c>
      <c r="H168" s="5" t="s">
        <v>22</v>
      </c>
      <c r="I168" s="5" t="s">
        <v>47</v>
      </c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12.75" customHeight="1">
      <c r="A169" s="4"/>
      <c r="B169" s="5" t="s">
        <v>9</v>
      </c>
      <c r="C169" s="5" t="s">
        <v>10</v>
      </c>
      <c r="D169" s="5"/>
      <c r="E169" s="5" t="s">
        <v>18</v>
      </c>
      <c r="F169" s="5" t="s">
        <v>18</v>
      </c>
      <c r="G169" s="5" t="s">
        <v>18</v>
      </c>
      <c r="H169" s="5" t="s">
        <v>12</v>
      </c>
      <c r="I169" s="5" t="s">
        <v>44</v>
      </c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12.75" customHeight="1">
      <c r="A170" s="4"/>
      <c r="B170" s="5" t="s">
        <v>20</v>
      </c>
      <c r="C170" s="5" t="s">
        <v>10</v>
      </c>
      <c r="D170" s="5"/>
      <c r="E170" s="5" t="s">
        <v>18</v>
      </c>
      <c r="F170" s="5" t="s">
        <v>18</v>
      </c>
      <c r="G170" s="5" t="s">
        <v>18</v>
      </c>
      <c r="H170" s="5" t="s">
        <v>30</v>
      </c>
      <c r="I170" s="5" t="s">
        <v>44</v>
      </c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12.75" customHeight="1">
      <c r="A171" s="4"/>
      <c r="B171" s="5" t="s">
        <v>14</v>
      </c>
      <c r="C171" s="5" t="s">
        <v>10</v>
      </c>
      <c r="D171" s="5"/>
      <c r="E171" s="5" t="s">
        <v>11</v>
      </c>
      <c r="F171" s="5" t="s">
        <v>11</v>
      </c>
      <c r="G171" s="5" t="s">
        <v>11</v>
      </c>
      <c r="H171" s="5" t="s">
        <v>15</v>
      </c>
      <c r="I171" s="5" t="s">
        <v>16</v>
      </c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12.75" customHeight="1">
      <c r="A172" s="4"/>
      <c r="B172" s="5" t="s">
        <v>14</v>
      </c>
      <c r="C172" s="5" t="s">
        <v>17</v>
      </c>
      <c r="D172" s="5"/>
      <c r="E172" s="5" t="s">
        <v>11</v>
      </c>
      <c r="F172" s="5" t="s">
        <v>11</v>
      </c>
      <c r="G172" s="5" t="s">
        <v>11</v>
      </c>
      <c r="H172" s="5" t="s">
        <v>12</v>
      </c>
      <c r="I172" s="5" t="s">
        <v>16</v>
      </c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12.75" customHeight="1">
      <c r="A173" s="4"/>
      <c r="B173" s="5" t="s">
        <v>14</v>
      </c>
      <c r="C173" s="5" t="s">
        <v>10</v>
      </c>
      <c r="D173" s="5"/>
      <c r="E173" s="5" t="s">
        <v>11</v>
      </c>
      <c r="F173" s="5" t="s">
        <v>11</v>
      </c>
      <c r="G173" s="5" t="s">
        <v>18</v>
      </c>
      <c r="H173" s="5" t="s">
        <v>15</v>
      </c>
      <c r="I173" s="5" t="s">
        <v>16</v>
      </c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12.75" customHeight="1">
      <c r="A174" s="4"/>
      <c r="B174" s="5" t="s">
        <v>14</v>
      </c>
      <c r="C174" s="5" t="s">
        <v>10</v>
      </c>
      <c r="D174" s="5"/>
      <c r="E174" s="5" t="s">
        <v>21</v>
      </c>
      <c r="F174" s="5" t="s">
        <v>21</v>
      </c>
      <c r="G174" s="5" t="s">
        <v>21</v>
      </c>
      <c r="H174" s="5" t="s">
        <v>12</v>
      </c>
      <c r="I174" s="5" t="s">
        <v>16</v>
      </c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12.75" customHeight="1">
      <c r="A175" s="4"/>
      <c r="B175" s="5" t="s">
        <v>28</v>
      </c>
      <c r="C175" s="5" t="s">
        <v>17</v>
      </c>
      <c r="D175" s="5"/>
      <c r="E175" s="5" t="s">
        <v>21</v>
      </c>
      <c r="F175" s="5" t="s">
        <v>11</v>
      </c>
      <c r="G175" s="5" t="s">
        <v>11</v>
      </c>
      <c r="H175" s="5" t="s">
        <v>22</v>
      </c>
      <c r="I175" s="5" t="s">
        <v>16</v>
      </c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2.75" customHeight="1">
      <c r="A176" s="4"/>
      <c r="B176" s="5" t="s">
        <v>20</v>
      </c>
      <c r="C176" s="5" t="s">
        <v>30</v>
      </c>
      <c r="D176" s="5"/>
      <c r="E176" s="5" t="s">
        <v>11</v>
      </c>
      <c r="F176" s="5" t="s">
        <v>11</v>
      </c>
      <c r="G176" s="5" t="s">
        <v>11</v>
      </c>
      <c r="H176" s="5" t="s">
        <v>22</v>
      </c>
      <c r="I176" s="5" t="s">
        <v>16</v>
      </c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12.75" customHeight="1">
      <c r="A177" s="4"/>
      <c r="B177" s="5" t="s">
        <v>14</v>
      </c>
      <c r="C177" s="5" t="s">
        <v>17</v>
      </c>
      <c r="D177" s="5"/>
      <c r="E177" s="5" t="s">
        <v>11</v>
      </c>
      <c r="F177" s="5" t="s">
        <v>11</v>
      </c>
      <c r="G177" s="5" t="s">
        <v>11</v>
      </c>
      <c r="H177" s="5" t="s">
        <v>12</v>
      </c>
      <c r="I177" s="5" t="s">
        <v>16</v>
      </c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12.75" customHeight="1">
      <c r="A178" s="4"/>
      <c r="B178" s="5" t="s">
        <v>28</v>
      </c>
      <c r="C178" s="5" t="s">
        <v>10</v>
      </c>
      <c r="D178" s="5"/>
      <c r="E178" s="5" t="s">
        <v>11</v>
      </c>
      <c r="F178" s="5" t="s">
        <v>11</v>
      </c>
      <c r="G178" s="5" t="s">
        <v>11</v>
      </c>
      <c r="H178" s="5" t="s">
        <v>12</v>
      </c>
      <c r="I178" s="5" t="s">
        <v>29</v>
      </c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12.75" customHeight="1">
      <c r="A179" s="4"/>
      <c r="B179" s="5" t="s">
        <v>28</v>
      </c>
      <c r="C179" s="5" t="s">
        <v>30</v>
      </c>
      <c r="D179" s="5"/>
      <c r="E179" s="5" t="s">
        <v>21</v>
      </c>
      <c r="F179" s="5" t="s">
        <v>21</v>
      </c>
      <c r="G179" s="5" t="s">
        <v>11</v>
      </c>
      <c r="H179" s="5" t="s">
        <v>12</v>
      </c>
      <c r="I179" s="5" t="s">
        <v>29</v>
      </c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12.75" customHeight="1">
      <c r="A180" s="4"/>
      <c r="B180" s="5" t="s">
        <v>14</v>
      </c>
      <c r="C180" s="5" t="s">
        <v>17</v>
      </c>
      <c r="D180" s="5"/>
      <c r="E180" s="5" t="s">
        <v>11</v>
      </c>
      <c r="F180" s="5" t="s">
        <v>11</v>
      </c>
      <c r="G180" s="5" t="s">
        <v>11</v>
      </c>
      <c r="H180" s="5" t="s">
        <v>12</v>
      </c>
      <c r="I180" s="5" t="s">
        <v>29</v>
      </c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12.75" customHeight="1">
      <c r="A181" s="4"/>
      <c r="B181" s="5" t="s">
        <v>20</v>
      </c>
      <c r="C181" s="5" t="s">
        <v>17</v>
      </c>
      <c r="D181" s="5"/>
      <c r="E181" s="5" t="s">
        <v>11</v>
      </c>
      <c r="F181" s="5" t="s">
        <v>11</v>
      </c>
      <c r="G181" s="5" t="s">
        <v>11</v>
      </c>
      <c r="H181" s="5" t="s">
        <v>22</v>
      </c>
      <c r="I181" s="5" t="s">
        <v>29</v>
      </c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12.75" customHeight="1">
      <c r="A182" s="4"/>
      <c r="B182" s="5" t="s">
        <v>28</v>
      </c>
      <c r="C182" s="5" t="s">
        <v>10</v>
      </c>
      <c r="D182" s="5"/>
      <c r="E182" s="5" t="s">
        <v>21</v>
      </c>
      <c r="F182" s="5" t="s">
        <v>11</v>
      </c>
      <c r="G182" s="5" t="s">
        <v>11</v>
      </c>
      <c r="H182" s="5" t="s">
        <v>30</v>
      </c>
      <c r="I182" s="5" t="s">
        <v>29</v>
      </c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12.75" customHeight="1">
      <c r="A183" s="4"/>
      <c r="B183" s="5" t="s">
        <v>14</v>
      </c>
      <c r="C183" s="5" t="s">
        <v>10</v>
      </c>
      <c r="D183" s="5"/>
      <c r="E183" s="5" t="s">
        <v>11</v>
      </c>
      <c r="F183" s="5" t="s">
        <v>11</v>
      </c>
      <c r="G183" s="5" t="s">
        <v>18</v>
      </c>
      <c r="H183" s="5" t="s">
        <v>25</v>
      </c>
      <c r="I183" s="5" t="s">
        <v>29</v>
      </c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12.75" customHeight="1">
      <c r="A184" s="4"/>
      <c r="B184" s="5" t="s">
        <v>14</v>
      </c>
      <c r="C184" s="5" t="s">
        <v>30</v>
      </c>
      <c r="D184" s="5"/>
      <c r="E184" s="5" t="s">
        <v>21</v>
      </c>
      <c r="F184" s="5" t="s">
        <v>11</v>
      </c>
      <c r="G184" s="5" t="s">
        <v>18</v>
      </c>
      <c r="H184" s="5" t="s">
        <v>12</v>
      </c>
      <c r="I184" s="5" t="s">
        <v>29</v>
      </c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12.75" customHeight="1">
      <c r="A185" s="4"/>
      <c r="B185" s="5" t="s">
        <v>9</v>
      </c>
      <c r="C185" s="5" t="s">
        <v>10</v>
      </c>
      <c r="D185" s="5"/>
      <c r="E185" s="5" t="s">
        <v>11</v>
      </c>
      <c r="F185" s="5" t="s">
        <v>11</v>
      </c>
      <c r="G185" s="5" t="s">
        <v>11</v>
      </c>
      <c r="H185" s="5" t="s">
        <v>30</v>
      </c>
      <c r="I185" s="5" t="s">
        <v>29</v>
      </c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12.75" customHeight="1">
      <c r="A186" s="4"/>
      <c r="B186" s="5" t="s">
        <v>9</v>
      </c>
      <c r="C186" s="5" t="s">
        <v>10</v>
      </c>
      <c r="D186" s="5"/>
      <c r="E186" s="5" t="s">
        <v>21</v>
      </c>
      <c r="F186" s="5" t="s">
        <v>11</v>
      </c>
      <c r="G186" s="5" t="s">
        <v>11</v>
      </c>
      <c r="H186" s="5" t="s">
        <v>25</v>
      </c>
      <c r="I186" s="5" t="s">
        <v>29</v>
      </c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12.75" customHeight="1">
      <c r="A187" s="4"/>
      <c r="B187" s="5" t="s">
        <v>28</v>
      </c>
      <c r="C187" s="5" t="s">
        <v>10</v>
      </c>
      <c r="D187" s="5"/>
      <c r="E187" s="5" t="s">
        <v>21</v>
      </c>
      <c r="F187" s="5" t="s">
        <v>11</v>
      </c>
      <c r="G187" s="5" t="s">
        <v>11</v>
      </c>
      <c r="H187" s="5" t="s">
        <v>12</v>
      </c>
      <c r="I187" s="5" t="s">
        <v>29</v>
      </c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12.75" customHeight="1">
      <c r="A188" s="4"/>
      <c r="B188" s="5" t="s">
        <v>28</v>
      </c>
      <c r="C188" s="5" t="s">
        <v>17</v>
      </c>
      <c r="D188" s="5"/>
      <c r="E188" s="5" t="s">
        <v>11</v>
      </c>
      <c r="F188" s="5" t="s">
        <v>11</v>
      </c>
      <c r="G188" s="5" t="s">
        <v>11</v>
      </c>
      <c r="H188" s="5" t="s">
        <v>22</v>
      </c>
      <c r="I188" s="5" t="s">
        <v>29</v>
      </c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12.75" customHeight="1">
      <c r="A189" s="4"/>
      <c r="B189" s="5" t="s">
        <v>28</v>
      </c>
      <c r="C189" s="5" t="s">
        <v>10</v>
      </c>
      <c r="D189" s="5"/>
      <c r="E189" s="5" t="s">
        <v>21</v>
      </c>
      <c r="F189" s="5" t="s">
        <v>21</v>
      </c>
      <c r="G189" s="5" t="s">
        <v>11</v>
      </c>
      <c r="H189" s="5" t="s">
        <v>25</v>
      </c>
      <c r="I189" s="5" t="s">
        <v>29</v>
      </c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12.75" customHeight="1">
      <c r="A190" s="4"/>
      <c r="B190" s="5" t="s">
        <v>9</v>
      </c>
      <c r="C190" s="5" t="s">
        <v>30</v>
      </c>
      <c r="D190" s="5"/>
      <c r="E190" s="5" t="s">
        <v>11</v>
      </c>
      <c r="F190" s="5" t="s">
        <v>11</v>
      </c>
      <c r="G190" s="5" t="s">
        <v>11</v>
      </c>
      <c r="H190" s="5" t="s">
        <v>22</v>
      </c>
      <c r="I190" s="5" t="s">
        <v>29</v>
      </c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12.75" customHeight="1">
      <c r="A191" s="4"/>
      <c r="B191" s="5" t="s">
        <v>28</v>
      </c>
      <c r="C191" s="5" t="s">
        <v>10</v>
      </c>
      <c r="D191" s="5"/>
      <c r="E191" s="5" t="s">
        <v>11</v>
      </c>
      <c r="F191" s="5" t="s">
        <v>11</v>
      </c>
      <c r="G191" s="5" t="s">
        <v>11</v>
      </c>
      <c r="H191" s="5" t="s">
        <v>12</v>
      </c>
      <c r="I191" s="5" t="s">
        <v>29</v>
      </c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12.75" customHeight="1">
      <c r="A192" s="4"/>
      <c r="B192" s="5" t="s">
        <v>9</v>
      </c>
      <c r="C192" s="5" t="s">
        <v>10</v>
      </c>
      <c r="D192" s="5"/>
      <c r="E192" s="5" t="s">
        <v>11</v>
      </c>
      <c r="F192" s="5" t="s">
        <v>11</v>
      </c>
      <c r="G192" s="5" t="s">
        <v>11</v>
      </c>
      <c r="H192" s="5" t="s">
        <v>15</v>
      </c>
      <c r="I192" s="5" t="s">
        <v>29</v>
      </c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12.75" customHeight="1">
      <c r="A193" s="4"/>
      <c r="B193" s="5" t="s">
        <v>9</v>
      </c>
      <c r="C193" s="5" t="s">
        <v>10</v>
      </c>
      <c r="D193" s="5"/>
      <c r="E193" s="5" t="s">
        <v>21</v>
      </c>
      <c r="F193" s="5" t="s">
        <v>18</v>
      </c>
      <c r="G193" s="5" t="s">
        <v>11</v>
      </c>
      <c r="H193" s="5" t="s">
        <v>30</v>
      </c>
      <c r="I193" s="5" t="s">
        <v>59</v>
      </c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2.75" customHeight="1">
      <c r="A194" s="4"/>
      <c r="B194" s="5" t="s">
        <v>30</v>
      </c>
      <c r="C194" s="5" t="s">
        <v>10</v>
      </c>
      <c r="D194" s="5"/>
      <c r="E194" s="5" t="s">
        <v>11</v>
      </c>
      <c r="F194" s="5" t="s">
        <v>11</v>
      </c>
      <c r="G194" s="5" t="s">
        <v>11</v>
      </c>
      <c r="H194" s="5" t="s">
        <v>12</v>
      </c>
      <c r="I194" s="5" t="s">
        <v>54</v>
      </c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12.75" customHeight="1">
      <c r="A195" s="4"/>
      <c r="B195" s="5" t="s">
        <v>9</v>
      </c>
      <c r="C195" s="5" t="s">
        <v>10</v>
      </c>
      <c r="D195" s="5"/>
      <c r="E195" s="5" t="s">
        <v>21</v>
      </c>
      <c r="F195" s="5" t="s">
        <v>21</v>
      </c>
      <c r="G195" s="5" t="s">
        <v>11</v>
      </c>
      <c r="H195" s="5" t="s">
        <v>15</v>
      </c>
      <c r="I195" s="5" t="s">
        <v>54</v>
      </c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12.75" customHeight="1">
      <c r="A196" s="4"/>
      <c r="B196" s="5" t="s">
        <v>9</v>
      </c>
      <c r="C196" s="5" t="s">
        <v>17</v>
      </c>
      <c r="D196" s="5"/>
      <c r="E196" s="5" t="s">
        <v>11</v>
      </c>
      <c r="F196" s="5" t="s">
        <v>11</v>
      </c>
      <c r="G196" s="5" t="s">
        <v>11</v>
      </c>
      <c r="H196" s="5" t="s">
        <v>12</v>
      </c>
      <c r="I196" s="5" t="s">
        <v>54</v>
      </c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12.75" customHeight="1">
      <c r="A197" s="4"/>
      <c r="B197" s="5" t="s">
        <v>28</v>
      </c>
      <c r="C197" s="5" t="s">
        <v>10</v>
      </c>
      <c r="D197" s="5"/>
      <c r="E197" s="5" t="s">
        <v>21</v>
      </c>
      <c r="F197" s="5" t="s">
        <v>11</v>
      </c>
      <c r="G197" s="5" t="s">
        <v>11</v>
      </c>
      <c r="H197" s="5" t="s">
        <v>12</v>
      </c>
      <c r="I197" s="5" t="s">
        <v>54</v>
      </c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2.75" customHeight="1">
      <c r="A198" s="4"/>
      <c r="B198" s="5" t="s">
        <v>9</v>
      </c>
      <c r="C198" s="5" t="s">
        <v>10</v>
      </c>
      <c r="D198" s="5"/>
      <c r="E198" s="5" t="s">
        <v>21</v>
      </c>
      <c r="F198" s="5" t="s">
        <v>21</v>
      </c>
      <c r="G198" s="5" t="s">
        <v>21</v>
      </c>
      <c r="H198" s="5" t="s">
        <v>12</v>
      </c>
      <c r="I198" s="5" t="s">
        <v>34</v>
      </c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12.75" customHeight="1">
      <c r="A199" s="4"/>
      <c r="B199" s="5" t="s">
        <v>9</v>
      </c>
      <c r="C199" s="5" t="s">
        <v>10</v>
      </c>
      <c r="D199" s="5"/>
      <c r="E199" s="5" t="s">
        <v>11</v>
      </c>
      <c r="F199" s="5" t="s">
        <v>11</v>
      </c>
      <c r="G199" s="5" t="s">
        <v>11</v>
      </c>
      <c r="H199" s="5" t="s">
        <v>12</v>
      </c>
      <c r="I199" s="5" t="s">
        <v>34</v>
      </c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12.75" customHeight="1">
      <c r="A200" s="4"/>
      <c r="B200" s="5" t="s">
        <v>14</v>
      </c>
      <c r="C200" s="5" t="s">
        <v>17</v>
      </c>
      <c r="D200" s="5"/>
      <c r="E200" s="5" t="s">
        <v>11</v>
      </c>
      <c r="F200" s="5" t="s">
        <v>11</v>
      </c>
      <c r="G200" s="5" t="s">
        <v>11</v>
      </c>
      <c r="H200" s="5" t="s">
        <v>30</v>
      </c>
      <c r="I200" s="5" t="s">
        <v>34</v>
      </c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12.75" customHeight="1">
      <c r="A201" s="4"/>
      <c r="B201" s="5" t="s">
        <v>9</v>
      </c>
      <c r="C201" s="5" t="s">
        <v>17</v>
      </c>
      <c r="D201" s="5"/>
      <c r="E201" s="5" t="s">
        <v>21</v>
      </c>
      <c r="F201" s="5" t="s">
        <v>11</v>
      </c>
      <c r="G201" s="5" t="s">
        <v>11</v>
      </c>
      <c r="H201" s="5" t="s">
        <v>22</v>
      </c>
      <c r="I201" s="5" t="s">
        <v>34</v>
      </c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12.75" customHeight="1">
      <c r="A202" s="4"/>
      <c r="B202" s="5" t="s">
        <v>14</v>
      </c>
      <c r="C202" s="5" t="s">
        <v>10</v>
      </c>
      <c r="D202" s="5"/>
      <c r="E202" s="5" t="s">
        <v>11</v>
      </c>
      <c r="F202" s="5" t="s">
        <v>11</v>
      </c>
      <c r="G202" s="5" t="s">
        <v>11</v>
      </c>
      <c r="H202" s="5" t="s">
        <v>12</v>
      </c>
      <c r="I202" s="5" t="s">
        <v>34</v>
      </c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12.75" customHeight="1">
      <c r="A203" s="4"/>
      <c r="B203" s="5" t="s">
        <v>14</v>
      </c>
      <c r="C203" s="5" t="s">
        <v>17</v>
      </c>
      <c r="D203" s="5"/>
      <c r="E203" s="5" t="s">
        <v>11</v>
      </c>
      <c r="F203" s="5" t="s">
        <v>11</v>
      </c>
      <c r="G203" s="5" t="s">
        <v>11</v>
      </c>
      <c r="H203" s="5" t="s">
        <v>12</v>
      </c>
      <c r="I203" s="5" t="s">
        <v>37</v>
      </c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12.75" customHeight="1">
      <c r="A204" s="4"/>
      <c r="B204" s="5" t="s">
        <v>14</v>
      </c>
      <c r="C204" s="5" t="s">
        <v>10</v>
      </c>
      <c r="D204" s="5"/>
      <c r="E204" s="5" t="s">
        <v>21</v>
      </c>
      <c r="F204" s="5" t="s">
        <v>11</v>
      </c>
      <c r="G204" s="5" t="s">
        <v>11</v>
      </c>
      <c r="H204" s="5" t="s">
        <v>12</v>
      </c>
      <c r="I204" s="5" t="s">
        <v>37</v>
      </c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12.75" customHeight="1">
      <c r="A205" s="4"/>
      <c r="B205" s="5" t="s">
        <v>14</v>
      </c>
      <c r="C205" s="5" t="s">
        <v>10</v>
      </c>
      <c r="D205" s="5"/>
      <c r="E205" s="5" t="s">
        <v>18</v>
      </c>
      <c r="F205" s="5" t="s">
        <v>18</v>
      </c>
      <c r="G205" s="5" t="s">
        <v>18</v>
      </c>
      <c r="H205" s="5" t="s">
        <v>12</v>
      </c>
      <c r="I205" s="5" t="s">
        <v>37</v>
      </c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12.75" customHeight="1">
      <c r="A206" s="4"/>
      <c r="B206" s="5" t="s">
        <v>9</v>
      </c>
      <c r="C206" s="5" t="s">
        <v>10</v>
      </c>
      <c r="D206" s="5"/>
      <c r="E206" s="5" t="s">
        <v>11</v>
      </c>
      <c r="F206" s="5" t="s">
        <v>11</v>
      </c>
      <c r="G206" s="5" t="s">
        <v>11</v>
      </c>
      <c r="H206" s="5" t="s">
        <v>12</v>
      </c>
      <c r="I206" s="5" t="s">
        <v>37</v>
      </c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12.75" customHeight="1">
      <c r="A207" s="4"/>
      <c r="B207" s="5" t="s">
        <v>9</v>
      </c>
      <c r="C207" s="5" t="s">
        <v>10</v>
      </c>
      <c r="D207" s="5"/>
      <c r="E207" s="5" t="s">
        <v>11</v>
      </c>
      <c r="F207" s="5" t="s">
        <v>11</v>
      </c>
      <c r="G207" s="5" t="s">
        <v>11</v>
      </c>
      <c r="H207" s="5" t="s">
        <v>12</v>
      </c>
      <c r="I207" s="5" t="s">
        <v>37</v>
      </c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12.75" customHeight="1">
      <c r="A208" s="4"/>
      <c r="B208" s="5" t="s">
        <v>9</v>
      </c>
      <c r="C208" s="5" t="s">
        <v>10</v>
      </c>
      <c r="D208" s="5"/>
      <c r="E208" s="5" t="s">
        <v>21</v>
      </c>
      <c r="F208" s="5" t="s">
        <v>11</v>
      </c>
      <c r="G208" s="5" t="s">
        <v>11</v>
      </c>
      <c r="H208" s="5" t="s">
        <v>22</v>
      </c>
      <c r="I208" s="5" t="s">
        <v>37</v>
      </c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12.75" customHeight="1">
      <c r="A209" s="4"/>
      <c r="B209" s="5" t="s">
        <v>14</v>
      </c>
      <c r="C209" s="5" t="s">
        <v>17</v>
      </c>
      <c r="D209" s="5"/>
      <c r="E209" s="5" t="s">
        <v>18</v>
      </c>
      <c r="F209" s="5" t="s">
        <v>18</v>
      </c>
      <c r="G209" s="5" t="s">
        <v>11</v>
      </c>
      <c r="H209" s="5" t="s">
        <v>30</v>
      </c>
      <c r="I209" s="5" t="s">
        <v>37</v>
      </c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12.75" customHeight="1">
      <c r="A210" s="4"/>
      <c r="B210" s="5" t="s">
        <v>9</v>
      </c>
      <c r="C210" s="5" t="s">
        <v>10</v>
      </c>
      <c r="D210" s="5"/>
      <c r="E210" s="5" t="s">
        <v>21</v>
      </c>
      <c r="F210" s="5" t="s">
        <v>11</v>
      </c>
      <c r="G210" s="5" t="s">
        <v>11</v>
      </c>
      <c r="H210" s="5" t="s">
        <v>12</v>
      </c>
      <c r="I210" s="5" t="s">
        <v>37</v>
      </c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12.75" customHeight="1">
      <c r="A211" s="4"/>
      <c r="B211" s="5" t="s">
        <v>9</v>
      </c>
      <c r="C211" s="5" t="s">
        <v>30</v>
      </c>
      <c r="D211" s="5"/>
      <c r="E211" s="5" t="s">
        <v>21</v>
      </c>
      <c r="F211" s="5" t="s">
        <v>11</v>
      </c>
      <c r="G211" s="5" t="s">
        <v>11</v>
      </c>
      <c r="H211" s="5" t="s">
        <v>12</v>
      </c>
      <c r="I211" s="5" t="s">
        <v>37</v>
      </c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12.75" customHeight="1">
      <c r="A212" s="4"/>
      <c r="B212" s="5" t="s">
        <v>9</v>
      </c>
      <c r="C212" s="5" t="s">
        <v>17</v>
      </c>
      <c r="D212" s="5"/>
      <c r="E212" s="5" t="s">
        <v>21</v>
      </c>
      <c r="F212" s="5" t="s">
        <v>21</v>
      </c>
      <c r="G212" s="5" t="s">
        <v>11</v>
      </c>
      <c r="H212" s="5" t="s">
        <v>12</v>
      </c>
      <c r="I212" s="5" t="s">
        <v>57</v>
      </c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12.75" customHeight="1">
      <c r="A213" s="4"/>
      <c r="B213" s="5" t="s">
        <v>14</v>
      </c>
      <c r="C213" s="5" t="s">
        <v>10</v>
      </c>
      <c r="D213" s="5"/>
      <c r="E213" s="5" t="s">
        <v>21</v>
      </c>
      <c r="F213" s="5" t="s">
        <v>21</v>
      </c>
      <c r="G213" s="5" t="s">
        <v>18</v>
      </c>
      <c r="H213" s="5" t="s">
        <v>15</v>
      </c>
      <c r="I213" s="5" t="s">
        <v>57</v>
      </c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12.75" customHeight="1">
      <c r="A214" s="4"/>
      <c r="B214" s="5" t="s">
        <v>9</v>
      </c>
      <c r="C214" s="5" t="s">
        <v>17</v>
      </c>
      <c r="D214" s="5"/>
      <c r="E214" s="5" t="s">
        <v>11</v>
      </c>
      <c r="F214" s="5" t="s">
        <v>11</v>
      </c>
      <c r="G214" s="5" t="s">
        <v>11</v>
      </c>
      <c r="H214" s="5" t="s">
        <v>22</v>
      </c>
      <c r="I214" s="5" t="s">
        <v>39</v>
      </c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12.75" customHeight="1">
      <c r="A215" s="4"/>
      <c r="B215" s="5" t="s">
        <v>28</v>
      </c>
      <c r="C215" s="5" t="s">
        <v>10</v>
      </c>
      <c r="D215" s="5"/>
      <c r="E215" s="5" t="s">
        <v>11</v>
      </c>
      <c r="F215" s="5" t="s">
        <v>11</v>
      </c>
      <c r="G215" s="5" t="s">
        <v>11</v>
      </c>
      <c r="H215" s="5" t="s">
        <v>12</v>
      </c>
      <c r="I215" s="5" t="s">
        <v>39</v>
      </c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12.75" customHeight="1">
      <c r="A216" s="4"/>
      <c r="B216" s="5" t="s">
        <v>28</v>
      </c>
      <c r="C216" s="5" t="s">
        <v>30</v>
      </c>
      <c r="D216" s="5"/>
      <c r="E216" s="5" t="s">
        <v>11</v>
      </c>
      <c r="F216" s="5" t="s">
        <v>11</v>
      </c>
      <c r="G216" s="5" t="s">
        <v>11</v>
      </c>
      <c r="H216" s="5" t="s">
        <v>15</v>
      </c>
      <c r="I216" s="5" t="s">
        <v>39</v>
      </c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12.75" customHeight="1">
      <c r="A217" s="4"/>
      <c r="B217" s="5" t="s">
        <v>9</v>
      </c>
      <c r="C217" s="5" t="s">
        <v>10</v>
      </c>
      <c r="D217" s="5"/>
      <c r="E217" s="5" t="s">
        <v>11</v>
      </c>
      <c r="F217" s="5" t="s">
        <v>11</v>
      </c>
      <c r="G217" s="5" t="s">
        <v>11</v>
      </c>
      <c r="H217" s="5" t="s">
        <v>22</v>
      </c>
      <c r="I217" s="5" t="s">
        <v>39</v>
      </c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12.75" customHeight="1">
      <c r="A218" s="4"/>
      <c r="B218" s="5" t="s">
        <v>28</v>
      </c>
      <c r="C218" s="5" t="s">
        <v>10</v>
      </c>
      <c r="D218" s="5"/>
      <c r="E218" s="5" t="s">
        <v>18</v>
      </c>
      <c r="F218" s="5" t="s">
        <v>18</v>
      </c>
      <c r="G218" s="5" t="s">
        <v>18</v>
      </c>
      <c r="H218" s="5" t="s">
        <v>22</v>
      </c>
      <c r="I218" s="5" t="s">
        <v>39</v>
      </c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12.75" customHeight="1">
      <c r="A219" s="4"/>
      <c r="B219" s="5" t="s">
        <v>9</v>
      </c>
      <c r="C219" s="5" t="s">
        <v>10</v>
      </c>
      <c r="D219" s="5"/>
      <c r="E219" s="5" t="s">
        <v>11</v>
      </c>
      <c r="F219" s="5" t="s">
        <v>11</v>
      </c>
      <c r="G219" s="5" t="s">
        <v>11</v>
      </c>
      <c r="H219" s="5" t="s">
        <v>25</v>
      </c>
      <c r="I219" s="5" t="s">
        <v>39</v>
      </c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12.75" customHeight="1">
      <c r="A220" s="4"/>
      <c r="B220" s="5" t="s">
        <v>28</v>
      </c>
      <c r="C220" s="5" t="s">
        <v>30</v>
      </c>
      <c r="D220" s="5"/>
      <c r="E220" s="5" t="s">
        <v>21</v>
      </c>
      <c r="F220" s="5" t="s">
        <v>11</v>
      </c>
      <c r="G220" s="5" t="s">
        <v>11</v>
      </c>
      <c r="H220" s="5" t="s">
        <v>12</v>
      </c>
      <c r="I220" s="5" t="s">
        <v>39</v>
      </c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12.75" customHeight="1">
      <c r="A221" s="4"/>
      <c r="B221" s="5" t="s">
        <v>14</v>
      </c>
      <c r="C221" s="5" t="s">
        <v>17</v>
      </c>
      <c r="D221" s="5"/>
      <c r="E221" s="5" t="s">
        <v>11</v>
      </c>
      <c r="F221" s="5" t="s">
        <v>11</v>
      </c>
      <c r="G221" s="5" t="s">
        <v>11</v>
      </c>
      <c r="H221" s="5" t="s">
        <v>22</v>
      </c>
      <c r="I221" s="5" t="s">
        <v>39</v>
      </c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12.75" customHeight="1">
      <c r="A222" s="4"/>
      <c r="B222" s="5" t="s">
        <v>9</v>
      </c>
      <c r="C222" s="5" t="s">
        <v>10</v>
      </c>
      <c r="D222" s="5"/>
      <c r="E222" s="5" t="s">
        <v>21</v>
      </c>
      <c r="F222" s="5" t="s">
        <v>21</v>
      </c>
      <c r="G222" s="5" t="s">
        <v>21</v>
      </c>
      <c r="H222" s="5" t="s">
        <v>30</v>
      </c>
      <c r="I222" s="5" t="s">
        <v>31</v>
      </c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12.75" customHeight="1">
      <c r="A223" s="4"/>
      <c r="B223" s="5" t="s">
        <v>14</v>
      </c>
      <c r="C223" s="5" t="s">
        <v>10</v>
      </c>
      <c r="D223" s="5"/>
      <c r="E223" s="5" t="s">
        <v>21</v>
      </c>
      <c r="F223" s="5" t="s">
        <v>11</v>
      </c>
      <c r="G223" s="5" t="s">
        <v>11</v>
      </c>
      <c r="H223" s="5" t="s">
        <v>12</v>
      </c>
      <c r="I223" s="5" t="s">
        <v>31</v>
      </c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ht="12.75" customHeight="1">
      <c r="A224" s="4"/>
      <c r="B224" s="5" t="s">
        <v>14</v>
      </c>
      <c r="C224" s="5" t="s">
        <v>10</v>
      </c>
      <c r="D224" s="5"/>
      <c r="E224" s="5" t="s">
        <v>21</v>
      </c>
      <c r="F224" s="5" t="s">
        <v>11</v>
      </c>
      <c r="G224" s="5" t="s">
        <v>21</v>
      </c>
      <c r="H224" s="5" t="s">
        <v>12</v>
      </c>
      <c r="I224" s="5" t="s">
        <v>31</v>
      </c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ht="12.75" customHeight="1">
      <c r="A225" s="4"/>
      <c r="B225" s="5" t="s">
        <v>28</v>
      </c>
      <c r="C225" s="5" t="s">
        <v>17</v>
      </c>
      <c r="D225" s="5"/>
      <c r="E225" s="5" t="s">
        <v>11</v>
      </c>
      <c r="F225" s="5" t="s">
        <v>11</v>
      </c>
      <c r="G225" s="5" t="s">
        <v>11</v>
      </c>
      <c r="H225" s="5" t="s">
        <v>12</v>
      </c>
      <c r="I225" s="5" t="s">
        <v>31</v>
      </c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ht="12.75" customHeight="1">
      <c r="A226" s="4"/>
      <c r="B226" s="5" t="s">
        <v>9</v>
      </c>
      <c r="C226" s="5" t="s">
        <v>17</v>
      </c>
      <c r="D226" s="5"/>
      <c r="E226" s="5" t="s">
        <v>21</v>
      </c>
      <c r="F226" s="5" t="s">
        <v>21</v>
      </c>
      <c r="G226" s="5" t="s">
        <v>11</v>
      </c>
      <c r="H226" s="5" t="s">
        <v>22</v>
      </c>
      <c r="I226" s="5" t="s">
        <v>31</v>
      </c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ht="12.75" customHeight="1">
      <c r="A227" s="4"/>
      <c r="B227" s="5" t="s">
        <v>28</v>
      </c>
      <c r="C227" s="5" t="s">
        <v>30</v>
      </c>
      <c r="D227" s="5"/>
      <c r="E227" s="5" t="s">
        <v>11</v>
      </c>
      <c r="F227" s="5" t="s">
        <v>11</v>
      </c>
      <c r="G227" s="5" t="s">
        <v>11</v>
      </c>
      <c r="H227" s="5" t="s">
        <v>12</v>
      </c>
      <c r="I227" s="5" t="s">
        <v>31</v>
      </c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ht="12.75" customHeight="1">
      <c r="A228" s="4"/>
      <c r="B228" s="5" t="s">
        <v>20</v>
      </c>
      <c r="C228" s="5" t="s">
        <v>10</v>
      </c>
      <c r="D228" s="5"/>
      <c r="E228" s="5" t="s">
        <v>11</v>
      </c>
      <c r="F228" s="5" t="s">
        <v>11</v>
      </c>
      <c r="G228" s="5" t="s">
        <v>11</v>
      </c>
      <c r="H228" s="5" t="s">
        <v>22</v>
      </c>
      <c r="I228" s="5" t="s">
        <v>31</v>
      </c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ht="12.75" customHeight="1">
      <c r="A229" s="4"/>
      <c r="B229" s="5" t="s">
        <v>14</v>
      </c>
      <c r="C229" s="5" t="s">
        <v>17</v>
      </c>
      <c r="D229" s="5"/>
      <c r="E229" s="5" t="s">
        <v>11</v>
      </c>
      <c r="F229" s="5" t="s">
        <v>11</v>
      </c>
      <c r="G229" s="5" t="s">
        <v>11</v>
      </c>
      <c r="H229" s="5" t="s">
        <v>12</v>
      </c>
      <c r="I229" s="5" t="s">
        <v>31</v>
      </c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ht="12.75" customHeight="1">
      <c r="A230" s="4"/>
      <c r="B230" s="5" t="s">
        <v>28</v>
      </c>
      <c r="C230" s="5" t="s">
        <v>17</v>
      </c>
      <c r="D230" s="5"/>
      <c r="E230" s="5" t="s">
        <v>18</v>
      </c>
      <c r="F230" s="5" t="s">
        <v>18</v>
      </c>
      <c r="G230" s="5" t="s">
        <v>18</v>
      </c>
      <c r="H230" s="5" t="s">
        <v>30</v>
      </c>
      <c r="I230" s="5" t="s">
        <v>31</v>
      </c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ht="12.75" customHeight="1">
      <c r="A231" s="4"/>
      <c r="B231" s="5" t="s">
        <v>9</v>
      </c>
      <c r="C231" s="5" t="s">
        <v>10</v>
      </c>
      <c r="D231" s="5"/>
      <c r="E231" s="5" t="s">
        <v>11</v>
      </c>
      <c r="F231" s="5" t="s">
        <v>11</v>
      </c>
      <c r="G231" s="5" t="s">
        <v>11</v>
      </c>
      <c r="H231" s="5" t="s">
        <v>25</v>
      </c>
      <c r="I231" s="5" t="s">
        <v>31</v>
      </c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ht="12.75" customHeight="1">
      <c r="A232" s="4"/>
      <c r="B232" s="5" t="s">
        <v>20</v>
      </c>
      <c r="C232" s="5" t="s">
        <v>30</v>
      </c>
      <c r="D232" s="5"/>
      <c r="E232" s="5" t="s">
        <v>11</v>
      </c>
      <c r="F232" s="5" t="s">
        <v>11</v>
      </c>
      <c r="G232" s="5" t="s">
        <v>11</v>
      </c>
      <c r="H232" s="5" t="s">
        <v>22</v>
      </c>
      <c r="I232" s="5" t="s">
        <v>31</v>
      </c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ht="12.75" customHeight="1">
      <c r="A233" s="4"/>
      <c r="B233" s="5" t="s">
        <v>14</v>
      </c>
      <c r="C233" s="5" t="s">
        <v>17</v>
      </c>
      <c r="D233" s="5"/>
      <c r="E233" s="5" t="s">
        <v>21</v>
      </c>
      <c r="F233" s="5" t="s">
        <v>11</v>
      </c>
      <c r="G233" s="5" t="s">
        <v>21</v>
      </c>
      <c r="H233" s="5" t="s">
        <v>25</v>
      </c>
      <c r="I233" s="5" t="s">
        <v>31</v>
      </c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</sheetData>
  <sortState ref="A1:U233">
    <sortCondition ref="I1:I233"/>
  </sortState>
  <pageMargins left="0.75" right="0.75" top="1" bottom="1" header="0.5" footer="0.5"/>
  <pageSetup paperSize="9" scale="0" firstPageNumber="0" fitToWidth="0" fitToHeight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50"/>
  <sheetViews>
    <sheetView workbookViewId="0">
      <selection activeCell="D8" sqref="D8"/>
    </sheetView>
  </sheetViews>
  <sheetFormatPr defaultRowHeight="12.75"/>
  <cols>
    <col min="1" max="1" width="35.140625" customWidth="1"/>
  </cols>
  <sheetData>
    <row r="1" spans="1:2" ht="20.25">
      <c r="A1" s="12" t="s">
        <v>113</v>
      </c>
    </row>
    <row r="5" spans="1:2">
      <c r="A5" s="9" t="s">
        <v>1</v>
      </c>
    </row>
    <row r="6" spans="1:2">
      <c r="A6" t="s">
        <v>60</v>
      </c>
      <c r="B6">
        <f>COUNTIF('Exported Survey Data'!$B$2:$B$233, CONCATENATE(A6,"*"))</f>
        <v>105</v>
      </c>
    </row>
    <row r="7" spans="1:2">
      <c r="A7" t="s">
        <v>61</v>
      </c>
      <c r="B7">
        <f>COUNTIF('Exported Survey Data'!$B$2:$B$233, CONCATENATE(A7,"*"))</f>
        <v>45</v>
      </c>
    </row>
    <row r="8" spans="1:2">
      <c r="A8" s="7" t="s">
        <v>62</v>
      </c>
      <c r="B8">
        <f>COUNTIF('Exported Survey Data'!$B$2:$B$233, CONCATENATE(A8,"*"))</f>
        <v>16</v>
      </c>
    </row>
    <row r="9" spans="1:2">
      <c r="A9" t="s">
        <v>63</v>
      </c>
      <c r="B9">
        <f>COUNTIF('Exported Survey Data'!$B$2:$B$233, CONCATENATE(A9,"*"))</f>
        <v>54</v>
      </c>
    </row>
    <row r="10" spans="1:2">
      <c r="A10" s="7" t="s">
        <v>30</v>
      </c>
      <c r="B10">
        <f>COUNTIF('Exported Survey Data'!$B$2:$B$233, CONCATENATE(A10,"*"))</f>
        <v>8</v>
      </c>
    </row>
    <row r="11" spans="1:2">
      <c r="A11" s="8" t="s">
        <v>64</v>
      </c>
      <c r="B11">
        <f>COUNTIF('Exported Survey Data'!$B$2:$B$233, "")</f>
        <v>4</v>
      </c>
    </row>
    <row r="12" spans="1:2">
      <c r="A12" s="9" t="s">
        <v>66</v>
      </c>
      <c r="B12" s="14">
        <f>SUM(B6:B11)</f>
        <v>232</v>
      </c>
    </row>
    <row r="13" spans="1:2">
      <c r="A13" s="9" t="s">
        <v>65</v>
      </c>
      <c r="B13">
        <f>COUNTA('Exported Survey Data'!$B$2:$B$233)</f>
        <v>228</v>
      </c>
    </row>
    <row r="15" spans="1:2">
      <c r="A15" s="9" t="s">
        <v>2</v>
      </c>
    </row>
    <row r="17" spans="1:2">
      <c r="A17" s="3" t="s">
        <v>10</v>
      </c>
      <c r="B17">
        <f>COUNTIF('Exported Survey Data'!$C$2:$C$233, CONCATENATE(A17,"*"))</f>
        <v>132</v>
      </c>
    </row>
    <row r="18" spans="1:2">
      <c r="A18" s="3" t="s">
        <v>17</v>
      </c>
      <c r="B18">
        <f>COUNTIF('Exported Survey Data'!$C$2:$C$233, CONCATENATE(A18,"*"))</f>
        <v>69</v>
      </c>
    </row>
    <row r="19" spans="1:2">
      <c r="A19" s="7" t="s">
        <v>30</v>
      </c>
      <c r="B19">
        <f>COUNTIF('Exported Survey Data'!$C$2:$C$233, CONCATENATE(A19,"*"))</f>
        <v>27</v>
      </c>
    </row>
    <row r="20" spans="1:2">
      <c r="A20" s="8" t="s">
        <v>64</v>
      </c>
      <c r="B20">
        <f>COUNTIF('Exported Survey Data'!$C$2:$C$233, "")</f>
        <v>4</v>
      </c>
    </row>
    <row r="21" spans="1:2">
      <c r="A21" s="9" t="s">
        <v>66</v>
      </c>
      <c r="B21" s="14">
        <f>SUM(B17:B20)</f>
        <v>232</v>
      </c>
    </row>
    <row r="22" spans="1:2">
      <c r="A22" s="9" t="s">
        <v>65</v>
      </c>
      <c r="B22">
        <f>COUNTA('Exported Survey Data'!$C$2:$C$233)</f>
        <v>228</v>
      </c>
    </row>
    <row r="24" spans="1:2">
      <c r="A24" s="9" t="s">
        <v>3</v>
      </c>
    </row>
    <row r="26" spans="1:2">
      <c r="A26" s="9" t="s">
        <v>67</v>
      </c>
    </row>
    <row r="28" spans="1:2">
      <c r="A28" s="3" t="s">
        <v>21</v>
      </c>
      <c r="B28">
        <f>COUNTIF('Exported Survey Data'!$E$2:$E$233, CONCATENATE(A28,"*"))</f>
        <v>104</v>
      </c>
    </row>
    <row r="29" spans="1:2">
      <c r="A29" s="3" t="s">
        <v>11</v>
      </c>
      <c r="B29">
        <f>COUNTIF('Exported Survey Data'!$E$2:$E$233, CONCATENATE(A29,"*"))</f>
        <v>106</v>
      </c>
    </row>
    <row r="30" spans="1:2">
      <c r="A30" s="6" t="s">
        <v>18</v>
      </c>
      <c r="B30">
        <f>COUNTIF('Exported Survey Data'!$E$2:$E$233, CONCATENATE(A30,"*"))</f>
        <v>18</v>
      </c>
    </row>
    <row r="31" spans="1:2">
      <c r="A31" s="8" t="s">
        <v>64</v>
      </c>
      <c r="B31">
        <f>COUNTIF('Exported Survey Data'!$E$2:$E$233, "")</f>
        <v>4</v>
      </c>
    </row>
    <row r="32" spans="1:2">
      <c r="A32" s="9" t="s">
        <v>66</v>
      </c>
      <c r="B32" s="14">
        <f>SUM(B28:B31)</f>
        <v>232</v>
      </c>
    </row>
    <row r="33" spans="1:2">
      <c r="A33" s="9" t="s">
        <v>65</v>
      </c>
      <c r="B33">
        <f>COUNTA('Exported Survey Data'!$E$2:$E$233)</f>
        <v>228</v>
      </c>
    </row>
    <row r="35" spans="1:2">
      <c r="A35" s="9" t="s">
        <v>68</v>
      </c>
    </row>
    <row r="37" spans="1:2">
      <c r="A37" s="3" t="s">
        <v>21</v>
      </c>
      <c r="B37">
        <f>COUNTIF('Exported Survey Data'!$F$2:$F$233, CONCATENATE(A37,"*"))</f>
        <v>35</v>
      </c>
    </row>
    <row r="38" spans="1:2">
      <c r="A38" s="3" t="s">
        <v>11</v>
      </c>
      <c r="B38">
        <f>COUNTIF('Exported Survey Data'!$F$2:$F$233, CONCATENATE(A38,"*"))</f>
        <v>164</v>
      </c>
    </row>
    <row r="39" spans="1:2">
      <c r="A39" s="6" t="s">
        <v>18</v>
      </c>
      <c r="B39">
        <f>COUNTIF('Exported Survey Data'!$F$2:$F$233, CONCATENATE(A39,"*"))</f>
        <v>29</v>
      </c>
    </row>
    <row r="40" spans="1:2">
      <c r="A40" s="8" t="s">
        <v>64</v>
      </c>
      <c r="B40">
        <f>COUNTIF('Exported Survey Data'!$F$2:$F$233, "")</f>
        <v>4</v>
      </c>
    </row>
    <row r="41" spans="1:2">
      <c r="A41" s="9" t="s">
        <v>66</v>
      </c>
      <c r="B41" s="14">
        <f>SUM(B37:B40)</f>
        <v>232</v>
      </c>
    </row>
    <row r="42" spans="1:2">
      <c r="A42" s="9" t="s">
        <v>65</v>
      </c>
      <c r="B42">
        <f>COUNTA('Exported Survey Data'!$F$2:$F$233)</f>
        <v>228</v>
      </c>
    </row>
    <row r="44" spans="1:2">
      <c r="A44" s="9" t="s">
        <v>69</v>
      </c>
    </row>
    <row r="46" spans="1:2">
      <c r="A46" s="3" t="s">
        <v>21</v>
      </c>
      <c r="B46">
        <f>COUNTIF('Exported Survey Data'!$G$2:$G$233, CONCATENATE(A46,"*"))</f>
        <v>26</v>
      </c>
    </row>
    <row r="47" spans="1:2">
      <c r="A47" s="3" t="s">
        <v>11</v>
      </c>
      <c r="B47">
        <f>COUNTIF('Exported Survey Data'!$G$2:$G$233, CONCATENATE(A47,"*"))</f>
        <v>168</v>
      </c>
    </row>
    <row r="48" spans="1:2">
      <c r="A48" s="6" t="s">
        <v>18</v>
      </c>
      <c r="B48">
        <f>COUNTIF('Exported Survey Data'!$G$2:$G$233, CONCATENATE(A48,"*"))</f>
        <v>33</v>
      </c>
    </row>
    <row r="49" spans="1:2">
      <c r="A49" s="8" t="s">
        <v>64</v>
      </c>
      <c r="B49">
        <f>COUNTIF('Exported Survey Data'!$G$2:$G$233, "")</f>
        <v>5</v>
      </c>
    </row>
    <row r="50" spans="1:2">
      <c r="A50" s="9" t="s">
        <v>66</v>
      </c>
      <c r="B50" s="14">
        <f>SUM(B46:B49)</f>
        <v>232</v>
      </c>
    </row>
    <row r="51" spans="1:2">
      <c r="A51" s="9" t="s">
        <v>65</v>
      </c>
      <c r="B51">
        <f>COUNTA('Exported Survey Data'!$G$2:$G$233)</f>
        <v>227</v>
      </c>
    </row>
    <row r="52" spans="1:2">
      <c r="A52" s="9"/>
    </row>
    <row r="53" spans="1:2">
      <c r="A53" s="9"/>
    </row>
    <row r="55" spans="1:2">
      <c r="A55" s="9" t="s">
        <v>7</v>
      </c>
    </row>
    <row r="57" spans="1:2" ht="25.5">
      <c r="A57" s="3" t="s">
        <v>22</v>
      </c>
      <c r="B57">
        <f>COUNTIF('Exported Survey Data'!$H$2:$H$233, CONCATENATE(A57,"*"))</f>
        <v>43</v>
      </c>
    </row>
    <row r="58" spans="1:2" ht="25.5">
      <c r="A58" s="3" t="s">
        <v>15</v>
      </c>
      <c r="B58">
        <f>COUNTIF('Exported Survey Data'!$H$2:$H$233, CONCATENATE(A58,"*"))</f>
        <v>18</v>
      </c>
    </row>
    <row r="59" spans="1:2" ht="25.5">
      <c r="A59" s="3" t="s">
        <v>25</v>
      </c>
      <c r="B59">
        <f>COUNTIF('Exported Survey Data'!$H$2:$H$233, CONCATENATE(A59,"*"))</f>
        <v>25</v>
      </c>
    </row>
    <row r="60" spans="1:2" ht="25.5">
      <c r="A60" s="3" t="s">
        <v>12</v>
      </c>
      <c r="B60">
        <f>COUNTIF('Exported Survey Data'!$H$2:$H$233, CONCATENATE(A60,"*"))</f>
        <v>120</v>
      </c>
    </row>
    <row r="61" spans="1:2">
      <c r="A61" s="7" t="s">
        <v>30</v>
      </c>
      <c r="B61">
        <f>COUNTIF('Exported Survey Data'!$H$2:$H$233, CONCATENATE(A61,"*"))</f>
        <v>22</v>
      </c>
    </row>
    <row r="62" spans="1:2">
      <c r="A62" s="8" t="s">
        <v>64</v>
      </c>
      <c r="B62">
        <f>COUNTIF('Exported Survey Data'!$H$2:$H$233, "")</f>
        <v>4</v>
      </c>
    </row>
    <row r="63" spans="1:2">
      <c r="A63" s="9" t="s">
        <v>66</v>
      </c>
      <c r="B63" s="14">
        <f>SUM(B57:B62)</f>
        <v>232</v>
      </c>
    </row>
    <row r="64" spans="1:2">
      <c r="A64" s="9" t="s">
        <v>65</v>
      </c>
      <c r="B64">
        <f>COUNTA('Exported Survey Data'!$H$2:$H$233)</f>
        <v>228</v>
      </c>
    </row>
    <row r="105" spans="1:2">
      <c r="A105" s="9" t="s">
        <v>8</v>
      </c>
    </row>
    <row r="107" spans="1:2">
      <c r="A107" s="10" t="s">
        <v>70</v>
      </c>
      <c r="B107">
        <f>COUNTIF('Exported Survey Data'!$I$2:$I$233, CONCATENATE(A107,"*"))</f>
        <v>7</v>
      </c>
    </row>
    <row r="108" spans="1:2">
      <c r="A108" s="10" t="s">
        <v>71</v>
      </c>
      <c r="B108">
        <f>COUNTIF('Exported Survey Data'!$I$2:$I$233, CONCATENATE(A108,"*"))</f>
        <v>3</v>
      </c>
    </row>
    <row r="109" spans="1:2">
      <c r="A109" s="10" t="s">
        <v>72</v>
      </c>
      <c r="B109">
        <f>COUNTIF('Exported Survey Data'!$I$2:$I$233, CONCATENATE(A109,"*"))</f>
        <v>4</v>
      </c>
    </row>
    <row r="110" spans="1:2">
      <c r="A110" s="10" t="s">
        <v>73</v>
      </c>
      <c r="B110">
        <f>COUNTIF('Exported Survey Data'!$I$2:$I$233, CONCATENATE(A110,"*"))</f>
        <v>1</v>
      </c>
    </row>
    <row r="111" spans="1:2">
      <c r="A111" s="10" t="s">
        <v>74</v>
      </c>
      <c r="B111">
        <f>COUNTIF('Exported Survey Data'!$I$2:$I$233, CONCATENATE(A111,"*"))</f>
        <v>3</v>
      </c>
    </row>
    <row r="112" spans="1:2">
      <c r="A112" s="10" t="s">
        <v>75</v>
      </c>
      <c r="B112">
        <f>COUNTIF('Exported Survey Data'!$I$2:$I$233, CONCATENATE(A112,"*"))</f>
        <v>6</v>
      </c>
    </row>
    <row r="113" spans="1:2">
      <c r="A113" s="10" t="s">
        <v>76</v>
      </c>
      <c r="B113">
        <f>COUNTIF('Exported Survey Data'!$I$2:$I$233, CONCATENATE(A113,"*"))</f>
        <v>9</v>
      </c>
    </row>
    <row r="114" spans="1:2">
      <c r="A114" s="10" t="s">
        <v>77</v>
      </c>
      <c r="B114">
        <f>COUNTIF('Exported Survey Data'!$I$2:$I$233, CONCATENATE(A114,"*"))</f>
        <v>6</v>
      </c>
    </row>
    <row r="115" spans="1:2">
      <c r="A115" s="10" t="s">
        <v>78</v>
      </c>
      <c r="B115">
        <f>COUNTIF('Exported Survey Data'!$I$2:$I$233, CONCATENATE(A115,"*"))</f>
        <v>6</v>
      </c>
    </row>
    <row r="116" spans="1:2">
      <c r="A116" s="10" t="s">
        <v>79</v>
      </c>
      <c r="B116">
        <f>COUNTIF('Exported Survey Data'!$I$2:$I$233, CONCATENATE(A116,"*"))</f>
        <v>0</v>
      </c>
    </row>
    <row r="117" spans="1:2">
      <c r="A117" s="10" t="s">
        <v>80</v>
      </c>
      <c r="B117">
        <f>COUNTIF('Exported Survey Data'!$I$2:$I$233, CONCATENATE(A117,"*"))</f>
        <v>0</v>
      </c>
    </row>
    <row r="118" spans="1:2">
      <c r="A118" s="10" t="s">
        <v>81</v>
      </c>
      <c r="B118">
        <f>COUNTIF('Exported Survey Data'!$I$2:$I$233, CONCATENATE(A118,"*"))</f>
        <v>9</v>
      </c>
    </row>
    <row r="119" spans="1:2">
      <c r="A119" s="10" t="s">
        <v>82</v>
      </c>
      <c r="B119">
        <f>COUNTIF('Exported Survey Data'!$I$2:$I$233, CONCATENATE(A119,"*"))</f>
        <v>4</v>
      </c>
    </row>
    <row r="120" spans="1:2">
      <c r="A120" s="10" t="s">
        <v>83</v>
      </c>
      <c r="B120">
        <f>COUNTIF('Exported Survey Data'!$I$2:$I$233, CONCATENATE(A120,"*"))</f>
        <v>9</v>
      </c>
    </row>
    <row r="121" spans="1:2">
      <c r="A121" s="10" t="s">
        <v>84</v>
      </c>
      <c r="B121">
        <f>COUNTIF('Exported Survey Data'!$I$2:$I$233, CONCATENATE(A121,"*"))</f>
        <v>2</v>
      </c>
    </row>
    <row r="122" spans="1:2">
      <c r="A122" s="10" t="s">
        <v>85</v>
      </c>
      <c r="B122">
        <f>COUNTIF('Exported Survey Data'!$I$2:$I$233, CONCATENATE(A122,"*"))</f>
        <v>10</v>
      </c>
    </row>
    <row r="123" spans="1:2">
      <c r="A123" s="10" t="s">
        <v>86</v>
      </c>
      <c r="B123">
        <f>COUNTIF('Exported Survey Data'!$I$2:$I$233, CONCATENATE(A123,"*"))</f>
        <v>3</v>
      </c>
    </row>
    <row r="124" spans="1:2">
      <c r="A124" s="10" t="s">
        <v>87</v>
      </c>
      <c r="B124">
        <f>COUNTIF('Exported Survey Data'!$I$2:$I$233, CONCATENATE(A124,"*"))</f>
        <v>1</v>
      </c>
    </row>
    <row r="125" spans="1:2">
      <c r="A125" s="10" t="s">
        <v>88</v>
      </c>
      <c r="B125">
        <f>COUNTIF('Exported Survey Data'!$I$2:$I$233, CONCATENATE(A125,"*"))</f>
        <v>3</v>
      </c>
    </row>
    <row r="126" spans="1:2">
      <c r="A126" s="10" t="s">
        <v>89</v>
      </c>
      <c r="B126">
        <f>COUNTIF('Exported Survey Data'!$I$2:$I$233, CONCATENATE(A126,"*"))</f>
        <v>5</v>
      </c>
    </row>
    <row r="127" spans="1:2">
      <c r="A127" s="10" t="s">
        <v>90</v>
      </c>
      <c r="B127">
        <f>COUNTIF('Exported Survey Data'!$I$2:$I$233, CONCATENATE(A127,"*"))</f>
        <v>0</v>
      </c>
    </row>
    <row r="128" spans="1:2">
      <c r="A128" s="10" t="s">
        <v>91</v>
      </c>
      <c r="B128">
        <f>COUNTIF('Exported Survey Data'!$I$2:$I$233, CONCATENATE(A128,"*"))</f>
        <v>27</v>
      </c>
    </row>
    <row r="129" spans="1:2">
      <c r="A129" s="10" t="s">
        <v>92</v>
      </c>
      <c r="B129">
        <f>COUNTIF('Exported Survey Data'!$I$2:$I$233, CONCATENATE(A129,"*"))</f>
        <v>5</v>
      </c>
    </row>
    <row r="130" spans="1:2">
      <c r="A130" s="10" t="s">
        <v>93</v>
      </c>
      <c r="B130">
        <f>COUNTIF('Exported Survey Data'!$I$2:$I$233, CONCATENATE(A130,"*"))</f>
        <v>8</v>
      </c>
    </row>
    <row r="131" spans="1:2">
      <c r="A131" s="10" t="s">
        <v>94</v>
      </c>
      <c r="B131">
        <f>COUNTIF('Exported Survey Data'!$I$2:$I$233, CONCATENATE(A131,"*"))</f>
        <v>7</v>
      </c>
    </row>
    <row r="132" spans="1:2">
      <c r="A132" s="10" t="s">
        <v>95</v>
      </c>
      <c r="B132">
        <f>COUNTIF('Exported Survey Data'!$I$2:$I$233, CONCATENATE(A132,"*"))</f>
        <v>18</v>
      </c>
    </row>
    <row r="133" spans="1:2">
      <c r="A133" s="10" t="s">
        <v>96</v>
      </c>
      <c r="B133">
        <f>COUNTIF('Exported Survey Data'!$I$2:$I$233, CONCATENATE(A133,"*"))</f>
        <v>1</v>
      </c>
    </row>
    <row r="134" spans="1:2">
      <c r="A134" s="10" t="s">
        <v>97</v>
      </c>
      <c r="B134">
        <f>COUNTIF('Exported Survey Data'!$I$2:$I$233, CONCATENATE(A134,"*"))</f>
        <v>1</v>
      </c>
    </row>
    <row r="135" spans="1:2">
      <c r="A135" s="10" t="s">
        <v>98</v>
      </c>
      <c r="B135">
        <f>COUNTIF('Exported Survey Data'!$I$2:$I$233, CONCATENATE(A135,"*"))</f>
        <v>7</v>
      </c>
    </row>
    <row r="136" spans="1:2">
      <c r="A136" s="10" t="s">
        <v>99</v>
      </c>
      <c r="B136">
        <f>COUNTIF('Exported Survey Data'!$I$2:$I$233, CONCATENATE(A136,"*"))</f>
        <v>2</v>
      </c>
    </row>
    <row r="137" spans="1:2">
      <c r="A137" s="10" t="s">
        <v>100</v>
      </c>
      <c r="B137">
        <f>COUNTIF('Exported Survey Data'!$I$2:$I$233, CONCATENATE(A137,"*"))</f>
        <v>7</v>
      </c>
    </row>
    <row r="138" spans="1:2">
      <c r="A138" s="10" t="s">
        <v>101</v>
      </c>
      <c r="B138">
        <f>COUNTIF('Exported Survey Data'!$I$2:$I$233, CONCATENATE(A138,"*"))</f>
        <v>15</v>
      </c>
    </row>
    <row r="139" spans="1:2">
      <c r="A139" s="10" t="s">
        <v>102</v>
      </c>
      <c r="B139">
        <f>COUNTIF('Exported Survey Data'!$I$2:$I$233, CONCATENATE(A139,"*"))</f>
        <v>1</v>
      </c>
    </row>
    <row r="140" spans="1:2">
      <c r="A140" s="10" t="s">
        <v>103</v>
      </c>
      <c r="B140">
        <f>COUNTIF('Exported Survey Data'!$I$2:$I$233, CONCATENATE(A140,"*"))</f>
        <v>4</v>
      </c>
    </row>
    <row r="141" spans="1:2">
      <c r="A141" s="10" t="s">
        <v>104</v>
      </c>
      <c r="B141">
        <f>COUNTIF('Exported Survey Data'!$I$2:$I$233, CONCATENATE(A141,"*"))</f>
        <v>5</v>
      </c>
    </row>
    <row r="142" spans="1:2">
      <c r="A142" s="10" t="s">
        <v>105</v>
      </c>
      <c r="B142">
        <f>COUNTIF('Exported Survey Data'!$I$2:$I$233, CONCATENATE(A142,"*"))</f>
        <v>9</v>
      </c>
    </row>
    <row r="143" spans="1:2">
      <c r="A143" s="10" t="s">
        <v>106</v>
      </c>
      <c r="B143">
        <f>COUNTIF('Exported Survey Data'!$I$2:$I$233, CONCATENATE(A143,"*"))</f>
        <v>2</v>
      </c>
    </row>
    <row r="144" spans="1:2">
      <c r="A144" s="10" t="s">
        <v>107</v>
      </c>
      <c r="B144">
        <f>COUNTIF('Exported Survey Data'!$I$2:$I$233, CONCATENATE(A144,"*"))</f>
        <v>8</v>
      </c>
    </row>
    <row r="145" spans="1:2">
      <c r="A145" s="10" t="s">
        <v>108</v>
      </c>
      <c r="B145">
        <f>COUNTIF('Exported Survey Data'!$I$2:$I$233, CONCATENATE(A145,"*"))</f>
        <v>0</v>
      </c>
    </row>
    <row r="146" spans="1:2">
      <c r="A146" s="10" t="s">
        <v>109</v>
      </c>
      <c r="B146">
        <f>COUNTIF('Exported Survey Data'!$I$2:$I$233, CONCATENATE(A146,"*"))</f>
        <v>12</v>
      </c>
    </row>
    <row r="147" spans="1:2">
      <c r="A147" s="10" t="s">
        <v>47</v>
      </c>
      <c r="B147">
        <f>COUNTIF('Exported Survey Data'!$I$2:$I$233, CONCATENATE(A147,"*"))</f>
        <v>2</v>
      </c>
    </row>
    <row r="148" spans="1:2">
      <c r="A148" s="8" t="s">
        <v>64</v>
      </c>
      <c r="B148">
        <f>COUNTIF('Exported Survey Data'!$I$2:$I$233, "")</f>
        <v>0</v>
      </c>
    </row>
    <row r="149" spans="1:2">
      <c r="A149" s="9" t="s">
        <v>66</v>
      </c>
      <c r="B149" s="14">
        <f>SUM(B107:B148)</f>
        <v>232</v>
      </c>
    </row>
    <row r="150" spans="1:2">
      <c r="A150" s="9" t="s">
        <v>65</v>
      </c>
      <c r="B150">
        <f>COUNTA('Exported Survey Data'!$I$2:$I$233)</f>
        <v>232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50"/>
  <sheetViews>
    <sheetView workbookViewId="0">
      <selection activeCell="O41" sqref="O41"/>
    </sheetView>
  </sheetViews>
  <sheetFormatPr defaultRowHeight="12.75"/>
  <cols>
    <col min="1" max="1" width="35.140625" customWidth="1"/>
    <col min="2" max="2" width="12.7109375" customWidth="1"/>
    <col min="3" max="3" width="13.42578125" customWidth="1"/>
  </cols>
  <sheetData>
    <row r="1" spans="1:7" ht="20.25">
      <c r="A1" s="12" t="s">
        <v>110</v>
      </c>
      <c r="G1" s="16" t="s">
        <v>114</v>
      </c>
    </row>
    <row r="3" spans="1:7" ht="18">
      <c r="A3" s="6" t="s">
        <v>111</v>
      </c>
      <c r="B3" s="11" t="s">
        <v>91</v>
      </c>
    </row>
    <row r="4" spans="1:7">
      <c r="B4" s="15" t="s">
        <v>115</v>
      </c>
    </row>
    <row r="5" spans="1:7">
      <c r="B5" s="15"/>
    </row>
    <row r="6" spans="1:7">
      <c r="A6" s="9" t="s">
        <v>1</v>
      </c>
    </row>
    <row r="7" spans="1:7">
      <c r="B7" s="6" t="s">
        <v>112</v>
      </c>
      <c r="C7" t="str">
        <f>CONCATENATE($B$3, " department")</f>
        <v>HIS department</v>
      </c>
    </row>
    <row r="8" spans="1:7">
      <c r="A8" t="s">
        <v>60</v>
      </c>
      <c r="B8">
        <f>COUNTIF('Exported Survey Data'!$B$2:$B$233, CONCATENATE(A8,"*"))</f>
        <v>105</v>
      </c>
      <c r="C8">
        <f>COUNTIFS('Exported Survey Data'!$B$2:$B$233, CONCATENATE(A8,"*"),'Exported Survey Data'!$I$2:$I$233, CONCATENATE($B$3,"*"))</f>
        <v>15</v>
      </c>
    </row>
    <row r="9" spans="1:7">
      <c r="A9" t="s">
        <v>61</v>
      </c>
      <c r="B9">
        <f>COUNTIF('Exported Survey Data'!$B$2:$B$233, CONCATENATE(A9,"*"))</f>
        <v>45</v>
      </c>
      <c r="C9">
        <f>COUNTIFS('Exported Survey Data'!$B$2:$B$233, CONCATENATE(A9,"*"),'Exported Survey Data'!$I$2:$I$233, CONCATENATE($B$3,"*"))</f>
        <v>3</v>
      </c>
    </row>
    <row r="10" spans="1:7">
      <c r="A10" s="7" t="s">
        <v>62</v>
      </c>
      <c r="B10">
        <f>COUNTIF('Exported Survey Data'!$B$2:$B$233, CONCATENATE(A10,"*"))</f>
        <v>16</v>
      </c>
      <c r="C10">
        <f>COUNTIFS('Exported Survey Data'!$B$2:$B$233, CONCATENATE(A10,"*"),'Exported Survey Data'!$I$2:$I$233, CONCATENATE($B$3,"*"))</f>
        <v>1</v>
      </c>
    </row>
    <row r="11" spans="1:7">
      <c r="A11" t="s">
        <v>63</v>
      </c>
      <c r="B11">
        <f>COUNTIF('Exported Survey Data'!$B$2:$B$233, CONCATENATE(A11,"*"))</f>
        <v>54</v>
      </c>
      <c r="C11">
        <f>COUNTIFS('Exported Survey Data'!$B$2:$B$233, CONCATENATE(A11,"*"),'Exported Survey Data'!$I$2:$I$233, CONCATENATE($B$3,"*"))</f>
        <v>6</v>
      </c>
    </row>
    <row r="12" spans="1:7">
      <c r="A12" s="7" t="s">
        <v>30</v>
      </c>
      <c r="B12">
        <f>COUNTIF('Exported Survey Data'!$B$2:$B$233, CONCATENATE(A12,"*"))</f>
        <v>8</v>
      </c>
      <c r="C12">
        <f>COUNTIFS('Exported Survey Data'!$B$2:$B$233, CONCATENATE(A12,"*"),'Exported Survey Data'!$I$2:$I$233, CONCATENATE($B$3,"*"))</f>
        <v>2</v>
      </c>
    </row>
    <row r="13" spans="1:7">
      <c r="A13" s="8" t="s">
        <v>64</v>
      </c>
      <c r="B13" s="13">
        <f>COUNTIF('Exported Survey Data'!$B$2:$B$233, "")</f>
        <v>4</v>
      </c>
      <c r="C13" s="13">
        <f>COUNTIFS('Exported Survey Data'!$B$2:$B$233, "",'Exported Survey Data'!$I$2:$I$233, CONCATENATE($B$3,"*"))</f>
        <v>0</v>
      </c>
    </row>
    <row r="14" spans="1:7">
      <c r="A14" s="9" t="s">
        <v>66</v>
      </c>
      <c r="B14">
        <f>SUM(B8:B13)</f>
        <v>232</v>
      </c>
      <c r="C14">
        <f>SUM(C8:C13)</f>
        <v>27</v>
      </c>
    </row>
    <row r="15" spans="1:7">
      <c r="A15" s="9" t="s">
        <v>65</v>
      </c>
      <c r="B15">
        <f>COUNTA('Exported Survey Data'!$B$2:$B$233)</f>
        <v>228</v>
      </c>
    </row>
    <row r="17" spans="1:3">
      <c r="A17" s="9" t="s">
        <v>2</v>
      </c>
    </row>
    <row r="18" spans="1:3">
      <c r="B18" s="6" t="s">
        <v>112</v>
      </c>
      <c r="C18" t="str">
        <f>CONCATENATE($B$3, " department")</f>
        <v>HIS department</v>
      </c>
    </row>
    <row r="19" spans="1:3">
      <c r="A19" s="3" t="s">
        <v>10</v>
      </c>
      <c r="B19">
        <f>COUNTIF('Exported Survey Data'!$C$2:$C$233, CONCATENATE(A19,"*"))</f>
        <v>132</v>
      </c>
      <c r="C19">
        <f>COUNTIFS('Exported Survey Data'!$C$2:$C$233, CONCATENATE(A19,"*"),'Exported Survey Data'!$I$2:$I$233, CONCATENATE($B$3,"*"))</f>
        <v>18</v>
      </c>
    </row>
    <row r="20" spans="1:3">
      <c r="A20" s="3" t="s">
        <v>17</v>
      </c>
      <c r="B20">
        <f>COUNTIF('Exported Survey Data'!$C$2:$C$233, CONCATENATE(A20,"*"))</f>
        <v>69</v>
      </c>
      <c r="C20">
        <f>COUNTIFS('Exported Survey Data'!$C$2:$C$233, CONCATENATE(A20,"*"),'Exported Survey Data'!$I$2:$I$233, CONCATENATE($B$3,"*"))</f>
        <v>5</v>
      </c>
    </row>
    <row r="21" spans="1:3">
      <c r="A21" s="7" t="s">
        <v>30</v>
      </c>
      <c r="B21">
        <f>COUNTIF('Exported Survey Data'!$C$2:$C$233, CONCATENATE(A21,"*"))</f>
        <v>27</v>
      </c>
      <c r="C21">
        <f>COUNTIFS('Exported Survey Data'!$C$2:$C$233, CONCATENATE(A21,"*"),'Exported Survey Data'!$I$2:$I$233, CONCATENATE($B$3,"*"))</f>
        <v>4</v>
      </c>
    </row>
    <row r="22" spans="1:3">
      <c r="A22" s="8" t="s">
        <v>64</v>
      </c>
      <c r="B22" s="13">
        <f>COUNTIF('Exported Survey Data'!$C$2:$C$233, "")</f>
        <v>4</v>
      </c>
      <c r="C22" s="13">
        <f>COUNTIFS('Exported Survey Data'!$C$2:$C$233, "",'Exported Survey Data'!$I$2:$I$233, CONCATENATE($B$3,"*"))</f>
        <v>0</v>
      </c>
    </row>
    <row r="23" spans="1:3">
      <c r="A23" s="9" t="s">
        <v>66</v>
      </c>
      <c r="B23">
        <f>SUM(B19:B22)</f>
        <v>232</v>
      </c>
      <c r="C23">
        <f>SUM(C19:C22)</f>
        <v>27</v>
      </c>
    </row>
    <row r="24" spans="1:3">
      <c r="A24" s="9" t="s">
        <v>65</v>
      </c>
      <c r="B24">
        <f>COUNTA('Exported Survey Data'!$C$2:$C$233)</f>
        <v>228</v>
      </c>
    </row>
    <row r="26" spans="1:3">
      <c r="A26" s="9" t="s">
        <v>3</v>
      </c>
    </row>
    <row r="28" spans="1:3">
      <c r="A28" s="9" t="s">
        <v>67</v>
      </c>
    </row>
    <row r="29" spans="1:3">
      <c r="B29" s="6" t="s">
        <v>112</v>
      </c>
      <c r="C29" t="str">
        <f>CONCATENATE($B$3, " department")</f>
        <v>HIS department</v>
      </c>
    </row>
    <row r="30" spans="1:3">
      <c r="A30" s="3" t="s">
        <v>21</v>
      </c>
      <c r="B30">
        <f>COUNTIF('Exported Survey Data'!$E$2:$E$233, CONCATENATE(A30,"*"))</f>
        <v>104</v>
      </c>
      <c r="C30">
        <f>COUNTIFS('Exported Survey Data'!$E$2:$E$233, CONCATENATE(A30,"*"),'Exported Survey Data'!$I$2:$I$233, CONCATENATE($B$3,"*"))</f>
        <v>8</v>
      </c>
    </row>
    <row r="31" spans="1:3">
      <c r="A31" s="3" t="s">
        <v>11</v>
      </c>
      <c r="B31">
        <f>COUNTIF('Exported Survey Data'!$E$2:$E$233, CONCATENATE(A31,"*"))</f>
        <v>106</v>
      </c>
      <c r="C31">
        <f>COUNTIFS('Exported Survey Data'!$E$2:$E$233, CONCATENATE(A31,"*"),'Exported Survey Data'!$I$2:$I$233, CONCATENATE($B$3,"*"))</f>
        <v>17</v>
      </c>
    </row>
    <row r="32" spans="1:3">
      <c r="A32" s="6" t="s">
        <v>18</v>
      </c>
      <c r="B32">
        <f>COUNTIF('Exported Survey Data'!$E$2:$E$233, CONCATENATE(A32,"*"))</f>
        <v>18</v>
      </c>
      <c r="C32">
        <f>COUNTIFS('Exported Survey Data'!$E$2:$E$233, CONCATENATE(A32,"*"),'Exported Survey Data'!$I$2:$I$233, CONCATENATE($B$3,"*"))</f>
        <v>2</v>
      </c>
    </row>
    <row r="33" spans="1:3">
      <c r="A33" s="8" t="s">
        <v>64</v>
      </c>
      <c r="B33" s="13">
        <f>COUNTIF('Exported Survey Data'!$E$2:$E$233, "")</f>
        <v>4</v>
      </c>
      <c r="C33" s="13">
        <f>COUNTIFS('Exported Survey Data'!$E$2:$E$233, "",'Exported Survey Data'!$I$2:$I$233, CONCATENATE($B$3,"*"))</f>
        <v>0</v>
      </c>
    </row>
    <row r="34" spans="1:3">
      <c r="A34" s="9" t="s">
        <v>66</v>
      </c>
      <c r="B34">
        <f>SUM(B30:B33)</f>
        <v>232</v>
      </c>
      <c r="C34">
        <f>SUM(C30:C33)</f>
        <v>27</v>
      </c>
    </row>
    <row r="35" spans="1:3">
      <c r="A35" s="9" t="s">
        <v>65</v>
      </c>
      <c r="B35">
        <f>COUNTA('Exported Survey Data'!$E$2:$E$233)</f>
        <v>228</v>
      </c>
    </row>
    <row r="37" spans="1:3">
      <c r="A37" s="9" t="s">
        <v>68</v>
      </c>
    </row>
    <row r="38" spans="1:3">
      <c r="B38" s="6" t="s">
        <v>112</v>
      </c>
      <c r="C38" t="str">
        <f>CONCATENATE($B$3, " department")</f>
        <v>HIS department</v>
      </c>
    </row>
    <row r="39" spans="1:3">
      <c r="A39" s="3" t="s">
        <v>21</v>
      </c>
      <c r="B39">
        <f>COUNTIF('Exported Survey Data'!$F$2:$F$233, CONCATENATE(A39,"*"))</f>
        <v>35</v>
      </c>
      <c r="C39">
        <f>COUNTIFS('Exported Survey Data'!$F$2:$F$233, CONCATENATE(A39,"*"),'Exported Survey Data'!$I$2:$I$233, CONCATENATE($B$3,"*"))</f>
        <v>1</v>
      </c>
    </row>
    <row r="40" spans="1:3">
      <c r="A40" s="3" t="s">
        <v>11</v>
      </c>
      <c r="B40">
        <f>COUNTIF('Exported Survey Data'!$F$2:$F$233, CONCATENATE(A40,"*"))</f>
        <v>164</v>
      </c>
      <c r="C40">
        <f>COUNTIFS('Exported Survey Data'!$F$2:$F$233, CONCATENATE(A40,"*"),'Exported Survey Data'!$I$2:$I$233, CONCATENATE($B$3,"*"))</f>
        <v>21</v>
      </c>
    </row>
    <row r="41" spans="1:3">
      <c r="A41" s="6" t="s">
        <v>18</v>
      </c>
      <c r="B41">
        <f>COUNTIF('Exported Survey Data'!$F$2:$F$233, CONCATENATE(A41,"*"))</f>
        <v>29</v>
      </c>
      <c r="C41">
        <f>COUNTIFS('Exported Survey Data'!$F$2:$F$233, CONCATENATE(A41,"*"),'Exported Survey Data'!$I$2:$I$233, CONCATENATE($B$3,"*"))</f>
        <v>5</v>
      </c>
    </row>
    <row r="42" spans="1:3">
      <c r="A42" s="8" t="s">
        <v>64</v>
      </c>
      <c r="B42" s="13">
        <f>COUNTIF('Exported Survey Data'!$F$2:$F$233, "")</f>
        <v>4</v>
      </c>
      <c r="C42" s="13">
        <f>COUNTIFS('Exported Survey Data'!$F$2:$F$233, "",'Exported Survey Data'!$I$2:$I$233, CONCATENATE($B$3,"*"))</f>
        <v>0</v>
      </c>
    </row>
    <row r="43" spans="1:3">
      <c r="A43" s="9" t="s">
        <v>66</v>
      </c>
      <c r="B43">
        <f>SUM(B39:B42)</f>
        <v>232</v>
      </c>
      <c r="C43">
        <f>SUM(C39:C42)</f>
        <v>27</v>
      </c>
    </row>
    <row r="44" spans="1:3">
      <c r="A44" s="9" t="s">
        <v>65</v>
      </c>
      <c r="B44">
        <f>COUNTA('Exported Survey Data'!$F$2:$F$233)</f>
        <v>228</v>
      </c>
    </row>
    <row r="46" spans="1:3">
      <c r="A46" s="9" t="s">
        <v>69</v>
      </c>
    </row>
    <row r="47" spans="1:3">
      <c r="B47" s="6" t="s">
        <v>112</v>
      </c>
      <c r="C47" t="str">
        <f>CONCATENATE($B$3, " department")</f>
        <v>HIS department</v>
      </c>
    </row>
    <row r="48" spans="1:3">
      <c r="A48" s="3" t="s">
        <v>21</v>
      </c>
      <c r="B48">
        <f>COUNTIF('Exported Survey Data'!$G$2:$G$233, CONCATENATE(A48,"*"))</f>
        <v>26</v>
      </c>
      <c r="C48">
        <f>COUNTIFS('Exported Survey Data'!$G$2:$G$233, CONCATENATE(A48,"*"),'Exported Survey Data'!$I$2:$I$233, CONCATENATE($B$3,"*"))</f>
        <v>0</v>
      </c>
    </row>
    <row r="49" spans="1:3">
      <c r="A49" s="3" t="s">
        <v>11</v>
      </c>
      <c r="B49">
        <f>COUNTIF('Exported Survey Data'!$G$2:$G$233, CONCATENATE(A49,"*"))</f>
        <v>168</v>
      </c>
      <c r="C49">
        <f>COUNTIFS('Exported Survey Data'!$G$2:$G$233, CONCATENATE(A49,"*"),'Exported Survey Data'!$I$2:$I$233, CONCATENATE($B$3,"*"))</f>
        <v>19</v>
      </c>
    </row>
    <row r="50" spans="1:3">
      <c r="A50" s="6" t="s">
        <v>18</v>
      </c>
      <c r="B50">
        <f>COUNTIF('Exported Survey Data'!$G$2:$G$233, CONCATENATE(A50,"*"))</f>
        <v>33</v>
      </c>
      <c r="C50">
        <f>COUNTIFS('Exported Survey Data'!$G$2:$G$233, CONCATENATE(A50,"*"),'Exported Survey Data'!$I$2:$I$233, CONCATENATE($B$3,"*"))</f>
        <v>7</v>
      </c>
    </row>
    <row r="51" spans="1:3">
      <c r="A51" s="8" t="s">
        <v>64</v>
      </c>
      <c r="B51" s="13">
        <f>COUNTIF('Exported Survey Data'!$G$2:$G$233, "")</f>
        <v>5</v>
      </c>
      <c r="C51" s="13">
        <f>COUNTIFS('Exported Survey Data'!$G$2:$G$233, "",'Exported Survey Data'!$I$2:$I$233, CONCATENATE($B$3,"*"))</f>
        <v>1</v>
      </c>
    </row>
    <row r="52" spans="1:3">
      <c r="A52" s="9" t="s">
        <v>66</v>
      </c>
      <c r="B52">
        <f>SUM(B48:B51)</f>
        <v>232</v>
      </c>
      <c r="C52">
        <f>SUM(C48:C51)</f>
        <v>27</v>
      </c>
    </row>
    <row r="53" spans="1:3">
      <c r="A53" s="9" t="s">
        <v>65</v>
      </c>
      <c r="B53">
        <f>COUNTA('Exported Survey Data'!$G$2:$G$233)</f>
        <v>227</v>
      </c>
    </row>
    <row r="55" spans="1:3">
      <c r="A55" s="9" t="s">
        <v>7</v>
      </c>
    </row>
    <row r="56" spans="1:3">
      <c r="B56" s="6" t="s">
        <v>112</v>
      </c>
      <c r="C56" t="str">
        <f>CONCATENATE($B$3, " department")</f>
        <v>HIS department</v>
      </c>
    </row>
    <row r="57" spans="1:3" ht="25.5">
      <c r="A57" s="3" t="s">
        <v>22</v>
      </c>
      <c r="B57">
        <f>COUNTIF('Exported Survey Data'!$H$2:$H$233, CONCATENATE(A57,"*"))</f>
        <v>43</v>
      </c>
      <c r="C57">
        <f>COUNTIFS('Exported Survey Data'!$H$2:$H$233, CONCATENATE(A57,"*"),'Exported Survey Data'!$I$2:$I$233, CONCATENATE($B$3,"*"))</f>
        <v>8</v>
      </c>
    </row>
    <row r="58" spans="1:3" ht="25.5">
      <c r="A58" s="3" t="s">
        <v>15</v>
      </c>
      <c r="B58">
        <f>COUNTIF('Exported Survey Data'!$H$2:$H$233, CONCATENATE(A58,"*"))</f>
        <v>18</v>
      </c>
      <c r="C58">
        <f>COUNTIFS('Exported Survey Data'!$H$2:$H$233, CONCATENATE(A58,"*"),'Exported Survey Data'!$I$2:$I$233, CONCATENATE($B$3,"*"))</f>
        <v>0</v>
      </c>
    </row>
    <row r="59" spans="1:3" ht="25.5">
      <c r="A59" s="3" t="s">
        <v>25</v>
      </c>
      <c r="B59">
        <f>COUNTIF('Exported Survey Data'!$H$2:$H$233, CONCATENATE(A59,"*"))</f>
        <v>25</v>
      </c>
      <c r="C59">
        <f>COUNTIFS('Exported Survey Data'!$H$2:$H$233, CONCATENATE(A59,"*"),'Exported Survey Data'!$I$2:$I$233, CONCATENATE($B$3,"*"))</f>
        <v>6</v>
      </c>
    </row>
    <row r="60" spans="1:3" ht="25.5">
      <c r="A60" s="3" t="s">
        <v>12</v>
      </c>
      <c r="B60">
        <f>COUNTIF('Exported Survey Data'!$H$2:$H$233, CONCATENATE(A60,"*"))</f>
        <v>120</v>
      </c>
      <c r="C60">
        <f>COUNTIFS('Exported Survey Data'!$H$2:$H$233, CONCATENATE(A60,"*"),'Exported Survey Data'!$I$2:$I$233, CONCATENATE($B$3,"*"))</f>
        <v>10</v>
      </c>
    </row>
    <row r="61" spans="1:3">
      <c r="A61" s="7" t="s">
        <v>30</v>
      </c>
      <c r="B61">
        <f>COUNTIF('Exported Survey Data'!$H$2:$H$233, CONCATENATE(A61,"*"))</f>
        <v>22</v>
      </c>
      <c r="C61">
        <f>COUNTIFS('Exported Survey Data'!$H$2:$H$233, CONCATENATE(A61,"*"),'Exported Survey Data'!$I$2:$I$233, CONCATENATE($B$3,"*"))</f>
        <v>3</v>
      </c>
    </row>
    <row r="62" spans="1:3">
      <c r="A62" s="8" t="s">
        <v>64</v>
      </c>
      <c r="B62" s="13">
        <f>COUNTIF('Exported Survey Data'!$H$2:$H$233, "")</f>
        <v>4</v>
      </c>
      <c r="C62" s="13">
        <f>COUNTIFS('Exported Survey Data'!$H$2:$H$233, "",'Exported Survey Data'!$I$2:$I$233, CONCATENATE($B$3,"*"))</f>
        <v>0</v>
      </c>
    </row>
    <row r="63" spans="1:3">
      <c r="A63" s="9" t="s">
        <v>66</v>
      </c>
      <c r="B63">
        <f>SUM(B57:B62)</f>
        <v>232</v>
      </c>
      <c r="C63">
        <f>SUM(C57:C62)</f>
        <v>27</v>
      </c>
    </row>
    <row r="64" spans="1:3">
      <c r="A64" s="9" t="s">
        <v>65</v>
      </c>
      <c r="B64">
        <f>COUNTA('Exported Survey Data'!$H$2:$H$233)</f>
        <v>228</v>
      </c>
    </row>
    <row r="105" spans="1:3">
      <c r="A105" s="9" t="s">
        <v>8</v>
      </c>
    </row>
    <row r="106" spans="1:3">
      <c r="B106" s="6" t="s">
        <v>112</v>
      </c>
      <c r="C106" t="str">
        <f>CONCATENATE($B$3, " department")</f>
        <v>HIS department</v>
      </c>
    </row>
    <row r="107" spans="1:3">
      <c r="A107" s="10" t="s">
        <v>70</v>
      </c>
      <c r="B107">
        <f>COUNTIF('Exported Survey Data'!$I$2:$I$233, CONCATENATE(A107,"*"))</f>
        <v>7</v>
      </c>
      <c r="C107">
        <f>COUNTIFS('Exported Survey Data'!$I$2:$I$233, CONCATENATE(A107,"*"),'Exported Survey Data'!$I$2:$I$233, CONCATENATE($B$3,"*"))</f>
        <v>0</v>
      </c>
    </row>
    <row r="108" spans="1:3">
      <c r="A108" s="10" t="s">
        <v>71</v>
      </c>
      <c r="B108">
        <f>COUNTIF('Exported Survey Data'!$I$2:$I$233, CONCATENATE(A108,"*"))</f>
        <v>3</v>
      </c>
      <c r="C108">
        <f>COUNTIFS('Exported Survey Data'!$I$2:$I$233, CONCATENATE(A108,"*"),'Exported Survey Data'!$I$2:$I$233, CONCATENATE($B$3,"*"))</f>
        <v>0</v>
      </c>
    </row>
    <row r="109" spans="1:3">
      <c r="A109" s="10" t="s">
        <v>72</v>
      </c>
      <c r="B109">
        <f>COUNTIF('Exported Survey Data'!$I$2:$I$233, CONCATENATE(A109,"*"))</f>
        <v>4</v>
      </c>
      <c r="C109">
        <f>COUNTIFS('Exported Survey Data'!$I$2:$I$233, CONCATENATE(A109,"*"),'Exported Survey Data'!$I$2:$I$233, CONCATENATE($B$3,"*"))</f>
        <v>0</v>
      </c>
    </row>
    <row r="110" spans="1:3">
      <c r="A110" s="10" t="s">
        <v>73</v>
      </c>
      <c r="B110">
        <f>COUNTIF('Exported Survey Data'!$I$2:$I$233, CONCATENATE(A110,"*"))</f>
        <v>1</v>
      </c>
      <c r="C110">
        <f>COUNTIFS('Exported Survey Data'!$I$2:$I$233, CONCATENATE(A110,"*"),'Exported Survey Data'!$I$2:$I$233, CONCATENATE($B$3,"*"))</f>
        <v>0</v>
      </c>
    </row>
    <row r="111" spans="1:3">
      <c r="A111" s="10" t="s">
        <v>74</v>
      </c>
      <c r="B111">
        <f>COUNTIF('Exported Survey Data'!$I$2:$I$233, CONCATENATE(A111,"*"))</f>
        <v>3</v>
      </c>
      <c r="C111">
        <f>COUNTIFS('Exported Survey Data'!$I$2:$I$233, CONCATENATE(A111,"*"),'Exported Survey Data'!$I$2:$I$233, CONCATENATE($B$3,"*"))</f>
        <v>0</v>
      </c>
    </row>
    <row r="112" spans="1:3">
      <c r="A112" s="10" t="s">
        <v>75</v>
      </c>
      <c r="B112">
        <f>COUNTIF('Exported Survey Data'!$I$2:$I$233, CONCATENATE(A112,"*"))</f>
        <v>6</v>
      </c>
      <c r="C112">
        <f>COUNTIFS('Exported Survey Data'!$I$2:$I$233, CONCATENATE(A112,"*"),'Exported Survey Data'!$I$2:$I$233, CONCATENATE($B$3,"*"))</f>
        <v>0</v>
      </c>
    </row>
    <row r="113" spans="1:3">
      <c r="A113" s="10" t="s">
        <v>76</v>
      </c>
      <c r="B113">
        <f>COUNTIF('Exported Survey Data'!$I$2:$I$233, CONCATENATE(A113,"*"))</f>
        <v>9</v>
      </c>
      <c r="C113">
        <f>COUNTIFS('Exported Survey Data'!$I$2:$I$233, CONCATENATE(A113,"*"),'Exported Survey Data'!$I$2:$I$233, CONCATENATE($B$3,"*"))</f>
        <v>0</v>
      </c>
    </row>
    <row r="114" spans="1:3">
      <c r="A114" s="10" t="s">
        <v>77</v>
      </c>
      <c r="B114">
        <f>COUNTIF('Exported Survey Data'!$I$2:$I$233, CONCATENATE(A114,"*"))</f>
        <v>6</v>
      </c>
      <c r="C114">
        <f>COUNTIFS('Exported Survey Data'!$I$2:$I$233, CONCATENATE(A114,"*"),'Exported Survey Data'!$I$2:$I$233, CONCATENATE($B$3,"*"))</f>
        <v>0</v>
      </c>
    </row>
    <row r="115" spans="1:3">
      <c r="A115" s="10" t="s">
        <v>78</v>
      </c>
      <c r="B115">
        <f>COUNTIF('Exported Survey Data'!$I$2:$I$233, CONCATENATE(A115,"*"))</f>
        <v>6</v>
      </c>
      <c r="C115">
        <f>COUNTIFS('Exported Survey Data'!$I$2:$I$233, CONCATENATE(A115,"*"),'Exported Survey Data'!$I$2:$I$233, CONCATENATE($B$3,"*"))</f>
        <v>0</v>
      </c>
    </row>
    <row r="116" spans="1:3">
      <c r="A116" s="10" t="s">
        <v>79</v>
      </c>
      <c r="B116">
        <f>COUNTIF('Exported Survey Data'!$I$2:$I$233, CONCATENATE(A116,"*"))</f>
        <v>0</v>
      </c>
      <c r="C116">
        <f>COUNTIFS('Exported Survey Data'!$I$2:$I$233, CONCATENATE(A116,"*"),'Exported Survey Data'!$I$2:$I$233, CONCATENATE($B$3,"*"))</f>
        <v>0</v>
      </c>
    </row>
    <row r="117" spans="1:3">
      <c r="A117" s="10" t="s">
        <v>80</v>
      </c>
      <c r="B117">
        <f>COUNTIF('Exported Survey Data'!$I$2:$I$233, CONCATENATE(A117,"*"))</f>
        <v>0</v>
      </c>
      <c r="C117">
        <f>COUNTIFS('Exported Survey Data'!$I$2:$I$233, CONCATENATE(A117,"*"),'Exported Survey Data'!$I$2:$I$233, CONCATENATE($B$3,"*"))</f>
        <v>0</v>
      </c>
    </row>
    <row r="118" spans="1:3">
      <c r="A118" s="10" t="s">
        <v>81</v>
      </c>
      <c r="B118">
        <f>COUNTIF('Exported Survey Data'!$I$2:$I$233, CONCATENATE(A118,"*"))</f>
        <v>9</v>
      </c>
      <c r="C118">
        <f>COUNTIFS('Exported Survey Data'!$I$2:$I$233, CONCATENATE(A118,"*"),'Exported Survey Data'!$I$2:$I$233, CONCATENATE($B$3,"*"))</f>
        <v>0</v>
      </c>
    </row>
    <row r="119" spans="1:3">
      <c r="A119" s="10" t="s">
        <v>82</v>
      </c>
      <c r="B119">
        <f>COUNTIF('Exported Survey Data'!$I$2:$I$233, CONCATENATE(A119,"*"))</f>
        <v>4</v>
      </c>
      <c r="C119">
        <f>COUNTIFS('Exported Survey Data'!$I$2:$I$233, CONCATENATE(A119,"*"),'Exported Survey Data'!$I$2:$I$233, CONCATENATE($B$3,"*"))</f>
        <v>0</v>
      </c>
    </row>
    <row r="120" spans="1:3">
      <c r="A120" s="10" t="s">
        <v>83</v>
      </c>
      <c r="B120">
        <f>COUNTIF('Exported Survey Data'!$I$2:$I$233, CONCATENATE(A120,"*"))</f>
        <v>9</v>
      </c>
      <c r="C120">
        <f>COUNTIFS('Exported Survey Data'!$I$2:$I$233, CONCATENATE(A120,"*"),'Exported Survey Data'!$I$2:$I$233, CONCATENATE($B$3,"*"))</f>
        <v>0</v>
      </c>
    </row>
    <row r="121" spans="1:3">
      <c r="A121" s="10" t="s">
        <v>84</v>
      </c>
      <c r="B121">
        <f>COUNTIF('Exported Survey Data'!$I$2:$I$233, CONCATENATE(A121,"*"))</f>
        <v>2</v>
      </c>
      <c r="C121">
        <f>COUNTIFS('Exported Survey Data'!$I$2:$I$233, CONCATENATE(A121,"*"),'Exported Survey Data'!$I$2:$I$233, CONCATENATE($B$3,"*"))</f>
        <v>0</v>
      </c>
    </row>
    <row r="122" spans="1:3">
      <c r="A122" s="10" t="s">
        <v>85</v>
      </c>
      <c r="B122">
        <f>COUNTIF('Exported Survey Data'!$I$2:$I$233, CONCATENATE(A122,"*"))</f>
        <v>10</v>
      </c>
      <c r="C122">
        <f>COUNTIFS('Exported Survey Data'!$I$2:$I$233, CONCATENATE(A122,"*"),'Exported Survey Data'!$I$2:$I$233, CONCATENATE($B$3,"*"))</f>
        <v>0</v>
      </c>
    </row>
    <row r="123" spans="1:3">
      <c r="A123" s="10" t="s">
        <v>86</v>
      </c>
      <c r="B123">
        <f>COUNTIF('Exported Survey Data'!$I$2:$I$233, CONCATENATE(A123,"*"))</f>
        <v>3</v>
      </c>
      <c r="C123">
        <f>COUNTIFS('Exported Survey Data'!$I$2:$I$233, CONCATENATE(A123,"*"),'Exported Survey Data'!$I$2:$I$233, CONCATENATE($B$3,"*"))</f>
        <v>0</v>
      </c>
    </row>
    <row r="124" spans="1:3">
      <c r="A124" s="10" t="s">
        <v>87</v>
      </c>
      <c r="B124">
        <f>COUNTIF('Exported Survey Data'!$I$2:$I$233, CONCATENATE(A124,"*"))</f>
        <v>1</v>
      </c>
      <c r="C124">
        <f>COUNTIFS('Exported Survey Data'!$I$2:$I$233, CONCATENATE(A124,"*"),'Exported Survey Data'!$I$2:$I$233, CONCATENATE($B$3,"*"))</f>
        <v>0</v>
      </c>
    </row>
    <row r="125" spans="1:3">
      <c r="A125" s="10" t="s">
        <v>88</v>
      </c>
      <c r="B125">
        <f>COUNTIF('Exported Survey Data'!$I$2:$I$233, CONCATENATE(A125,"*"))</f>
        <v>3</v>
      </c>
      <c r="C125">
        <f>COUNTIFS('Exported Survey Data'!$I$2:$I$233, CONCATENATE(A125,"*"),'Exported Survey Data'!$I$2:$I$233, CONCATENATE($B$3,"*"))</f>
        <v>0</v>
      </c>
    </row>
    <row r="126" spans="1:3">
      <c r="A126" s="10" t="s">
        <v>89</v>
      </c>
      <c r="B126">
        <f>COUNTIF('Exported Survey Data'!$I$2:$I$233, CONCATENATE(A126,"*"))</f>
        <v>5</v>
      </c>
      <c r="C126">
        <f>COUNTIFS('Exported Survey Data'!$I$2:$I$233, CONCATENATE(A126,"*"),'Exported Survey Data'!$I$2:$I$233, CONCATENATE($B$3,"*"))</f>
        <v>0</v>
      </c>
    </row>
    <row r="127" spans="1:3">
      <c r="A127" s="10" t="s">
        <v>90</v>
      </c>
      <c r="B127">
        <f>COUNTIF('Exported Survey Data'!$I$2:$I$233, CONCATENATE(A127,"*"))</f>
        <v>0</v>
      </c>
      <c r="C127">
        <f>COUNTIFS('Exported Survey Data'!$I$2:$I$233, CONCATENATE(A127,"*"),'Exported Survey Data'!$I$2:$I$233, CONCATENATE($B$3,"*"))</f>
        <v>0</v>
      </c>
    </row>
    <row r="128" spans="1:3">
      <c r="A128" s="10" t="s">
        <v>91</v>
      </c>
      <c r="B128">
        <f>COUNTIF('Exported Survey Data'!$I$2:$I$233, CONCATENATE(A128,"*"))</f>
        <v>27</v>
      </c>
      <c r="C128">
        <f>COUNTIFS('Exported Survey Data'!$I$2:$I$233, CONCATENATE(A128,"*"),'Exported Survey Data'!$I$2:$I$233, CONCATENATE($B$3,"*"))</f>
        <v>27</v>
      </c>
    </row>
    <row r="129" spans="1:3">
      <c r="A129" s="10" t="s">
        <v>92</v>
      </c>
      <c r="B129">
        <f>COUNTIF('Exported Survey Data'!$I$2:$I$233, CONCATENATE(A129,"*"))</f>
        <v>5</v>
      </c>
      <c r="C129">
        <f>COUNTIFS('Exported Survey Data'!$I$2:$I$233, CONCATENATE(A129,"*"),'Exported Survey Data'!$I$2:$I$233, CONCATENATE($B$3,"*"))</f>
        <v>0</v>
      </c>
    </row>
    <row r="130" spans="1:3">
      <c r="A130" s="10" t="s">
        <v>93</v>
      </c>
      <c r="B130">
        <f>COUNTIF('Exported Survey Data'!$I$2:$I$233, CONCATENATE(A130,"*"))</f>
        <v>8</v>
      </c>
      <c r="C130">
        <f>COUNTIFS('Exported Survey Data'!$I$2:$I$233, CONCATENATE(A130,"*"),'Exported Survey Data'!$I$2:$I$233, CONCATENATE($B$3,"*"))</f>
        <v>0</v>
      </c>
    </row>
    <row r="131" spans="1:3">
      <c r="A131" s="10" t="s">
        <v>94</v>
      </c>
      <c r="B131">
        <f>COUNTIF('Exported Survey Data'!$I$2:$I$233, CONCATENATE(A131,"*"))</f>
        <v>7</v>
      </c>
      <c r="C131">
        <f>COUNTIFS('Exported Survey Data'!$I$2:$I$233, CONCATENATE(A131,"*"),'Exported Survey Data'!$I$2:$I$233, CONCATENATE($B$3,"*"))</f>
        <v>0</v>
      </c>
    </row>
    <row r="132" spans="1:3">
      <c r="A132" s="10" t="s">
        <v>95</v>
      </c>
      <c r="B132">
        <f>COUNTIF('Exported Survey Data'!$I$2:$I$233, CONCATENATE(A132,"*"))</f>
        <v>18</v>
      </c>
      <c r="C132">
        <f>COUNTIFS('Exported Survey Data'!$I$2:$I$233, CONCATENATE(A132,"*"),'Exported Survey Data'!$I$2:$I$233, CONCATENATE($B$3,"*"))</f>
        <v>0</v>
      </c>
    </row>
    <row r="133" spans="1:3">
      <c r="A133" s="10" t="s">
        <v>96</v>
      </c>
      <c r="B133">
        <f>COUNTIF('Exported Survey Data'!$I$2:$I$233, CONCATENATE(A133,"*"))</f>
        <v>1</v>
      </c>
      <c r="C133">
        <f>COUNTIFS('Exported Survey Data'!$I$2:$I$233, CONCATENATE(A133,"*"),'Exported Survey Data'!$I$2:$I$233, CONCATENATE($B$3,"*"))</f>
        <v>0</v>
      </c>
    </row>
    <row r="134" spans="1:3">
      <c r="A134" s="10" t="s">
        <v>97</v>
      </c>
      <c r="B134">
        <f>COUNTIF('Exported Survey Data'!$I$2:$I$233, CONCATENATE(A134,"*"))</f>
        <v>1</v>
      </c>
      <c r="C134">
        <f>COUNTIFS('Exported Survey Data'!$I$2:$I$233, CONCATENATE(A134,"*"),'Exported Survey Data'!$I$2:$I$233, CONCATENATE($B$3,"*"))</f>
        <v>0</v>
      </c>
    </row>
    <row r="135" spans="1:3">
      <c r="A135" s="10" t="s">
        <v>98</v>
      </c>
      <c r="B135">
        <f>COUNTIF('Exported Survey Data'!$I$2:$I$233, CONCATENATE(A135,"*"))</f>
        <v>7</v>
      </c>
      <c r="C135">
        <f>COUNTIFS('Exported Survey Data'!$I$2:$I$233, CONCATENATE(A135,"*"),'Exported Survey Data'!$I$2:$I$233, CONCATENATE($B$3,"*"))</f>
        <v>0</v>
      </c>
    </row>
    <row r="136" spans="1:3">
      <c r="A136" s="10" t="s">
        <v>99</v>
      </c>
      <c r="B136">
        <f>COUNTIF('Exported Survey Data'!$I$2:$I$233, CONCATENATE(A136,"*"))</f>
        <v>2</v>
      </c>
      <c r="C136">
        <f>COUNTIFS('Exported Survey Data'!$I$2:$I$233, CONCATENATE(A136,"*"),'Exported Survey Data'!$I$2:$I$233, CONCATENATE($B$3,"*"))</f>
        <v>0</v>
      </c>
    </row>
    <row r="137" spans="1:3">
      <c r="A137" s="10" t="s">
        <v>100</v>
      </c>
      <c r="B137">
        <f>COUNTIF('Exported Survey Data'!$I$2:$I$233, CONCATENATE(A137,"*"))</f>
        <v>7</v>
      </c>
      <c r="C137">
        <f>COUNTIFS('Exported Survey Data'!$I$2:$I$233, CONCATENATE(A137,"*"),'Exported Survey Data'!$I$2:$I$233, CONCATENATE($B$3,"*"))</f>
        <v>0</v>
      </c>
    </row>
    <row r="138" spans="1:3">
      <c r="A138" s="10" t="s">
        <v>101</v>
      </c>
      <c r="B138">
        <f>COUNTIF('Exported Survey Data'!$I$2:$I$233, CONCATENATE(A138,"*"))</f>
        <v>15</v>
      </c>
      <c r="C138">
        <f>COUNTIFS('Exported Survey Data'!$I$2:$I$233, CONCATENATE(A138,"*"),'Exported Survey Data'!$I$2:$I$233, CONCATENATE($B$3,"*"))</f>
        <v>0</v>
      </c>
    </row>
    <row r="139" spans="1:3">
      <c r="A139" s="10" t="s">
        <v>102</v>
      </c>
      <c r="B139">
        <f>COUNTIF('Exported Survey Data'!$I$2:$I$233, CONCATENATE(A139,"*"))</f>
        <v>1</v>
      </c>
      <c r="C139">
        <f>COUNTIFS('Exported Survey Data'!$I$2:$I$233, CONCATENATE(A139,"*"),'Exported Survey Data'!$I$2:$I$233, CONCATENATE($B$3,"*"))</f>
        <v>0</v>
      </c>
    </row>
    <row r="140" spans="1:3">
      <c r="A140" s="10" t="s">
        <v>103</v>
      </c>
      <c r="B140">
        <f>COUNTIF('Exported Survey Data'!$I$2:$I$233, CONCATENATE(A140,"*"))</f>
        <v>4</v>
      </c>
      <c r="C140">
        <f>COUNTIFS('Exported Survey Data'!$I$2:$I$233, CONCATENATE(A140,"*"),'Exported Survey Data'!$I$2:$I$233, CONCATENATE($B$3,"*"))</f>
        <v>0</v>
      </c>
    </row>
    <row r="141" spans="1:3">
      <c r="A141" s="10" t="s">
        <v>104</v>
      </c>
      <c r="B141">
        <f>COUNTIF('Exported Survey Data'!$I$2:$I$233, CONCATENATE(A141,"*"))</f>
        <v>5</v>
      </c>
      <c r="C141">
        <f>COUNTIFS('Exported Survey Data'!$I$2:$I$233, CONCATENATE(A141,"*"),'Exported Survey Data'!$I$2:$I$233, CONCATENATE($B$3,"*"))</f>
        <v>0</v>
      </c>
    </row>
    <row r="142" spans="1:3">
      <c r="A142" s="10" t="s">
        <v>105</v>
      </c>
      <c r="B142">
        <f>COUNTIF('Exported Survey Data'!$I$2:$I$233, CONCATENATE(A142,"*"))</f>
        <v>9</v>
      </c>
      <c r="C142">
        <f>COUNTIFS('Exported Survey Data'!$I$2:$I$233, CONCATENATE(A142,"*"),'Exported Survey Data'!$I$2:$I$233, CONCATENATE($B$3,"*"))</f>
        <v>0</v>
      </c>
    </row>
    <row r="143" spans="1:3">
      <c r="A143" s="10" t="s">
        <v>106</v>
      </c>
      <c r="B143">
        <f>COUNTIF('Exported Survey Data'!$I$2:$I$233, CONCATENATE(A143,"*"))</f>
        <v>2</v>
      </c>
      <c r="C143">
        <f>COUNTIFS('Exported Survey Data'!$I$2:$I$233, CONCATENATE(A143,"*"),'Exported Survey Data'!$I$2:$I$233, CONCATENATE($B$3,"*"))</f>
        <v>0</v>
      </c>
    </row>
    <row r="144" spans="1:3">
      <c r="A144" s="10" t="s">
        <v>107</v>
      </c>
      <c r="B144">
        <f>COUNTIF('Exported Survey Data'!$I$2:$I$233, CONCATENATE(A144,"*"))</f>
        <v>8</v>
      </c>
      <c r="C144">
        <f>COUNTIFS('Exported Survey Data'!$I$2:$I$233, CONCATENATE(A144,"*"),'Exported Survey Data'!$I$2:$I$233, CONCATENATE($B$3,"*"))</f>
        <v>0</v>
      </c>
    </row>
    <row r="145" spans="1:3">
      <c r="A145" s="10" t="s">
        <v>108</v>
      </c>
      <c r="B145">
        <f>COUNTIF('Exported Survey Data'!$I$2:$I$233, CONCATENATE(A145,"*"))</f>
        <v>0</v>
      </c>
      <c r="C145">
        <f>COUNTIFS('Exported Survey Data'!$I$2:$I$233, CONCATENATE(A145,"*"),'Exported Survey Data'!$I$2:$I$233, CONCATENATE($B$3,"*"))</f>
        <v>0</v>
      </c>
    </row>
    <row r="146" spans="1:3">
      <c r="A146" s="10" t="s">
        <v>109</v>
      </c>
      <c r="B146">
        <f>COUNTIF('Exported Survey Data'!$I$2:$I$233, CONCATENATE(A146,"*"))</f>
        <v>12</v>
      </c>
      <c r="C146">
        <f>COUNTIFS('Exported Survey Data'!$I$2:$I$233, CONCATENATE(A146,"*"),'Exported Survey Data'!$I$2:$I$233, CONCATENATE($B$3,"*"))</f>
        <v>0</v>
      </c>
    </row>
    <row r="147" spans="1:3">
      <c r="A147" s="10" t="s">
        <v>47</v>
      </c>
      <c r="B147">
        <f>COUNTIF('Exported Survey Data'!$I$2:$I$233, CONCATENATE(A147,"*"))</f>
        <v>2</v>
      </c>
      <c r="C147">
        <f>COUNTIFS('Exported Survey Data'!$I$2:$I$233, CONCATENATE(A147,"*"),'Exported Survey Data'!$I$2:$I$233, CONCATENATE($B$3,"*"))</f>
        <v>0</v>
      </c>
    </row>
    <row r="148" spans="1:3">
      <c r="A148" s="8" t="s">
        <v>64</v>
      </c>
      <c r="B148">
        <f>COUNTIF('Exported Survey Data'!$I$2:$I$233, "")</f>
        <v>0</v>
      </c>
      <c r="C148">
        <f>COUNTIFS('Exported Survey Data'!$I$2:$I$233, "",'Exported Survey Data'!$I$2:$I$233, CONCATENATE($B$3,"*"))</f>
        <v>0</v>
      </c>
    </row>
    <row r="149" spans="1:3">
      <c r="A149" s="9" t="s">
        <v>66</v>
      </c>
      <c r="B149">
        <f>SUM(B107:B148)</f>
        <v>232</v>
      </c>
      <c r="C149">
        <f>SUM(C107:C148)</f>
        <v>27</v>
      </c>
    </row>
    <row r="150" spans="1:3">
      <c r="A150" s="9" t="s">
        <v>65</v>
      </c>
      <c r="B150">
        <f>COUNTA('Exported Survey Data'!$I$2:$I$233)</f>
        <v>232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Exported Survey Data</vt:lpstr>
      <vt:lpstr>Analysis-Totals</vt:lpstr>
      <vt:lpstr>Analysis-ByDept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Jeffrey Dwoskin</cp:lastModifiedBy>
  <cp:lastPrinted>2009-03-05T19:52:07Z</cp:lastPrinted>
  <dcterms:created xsi:type="dcterms:W3CDTF">2009-03-05T18:40:30Z</dcterms:created>
  <dcterms:modified xsi:type="dcterms:W3CDTF">2009-03-05T19:55:55Z</dcterms:modified>
</cp:coreProperties>
</file>