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1"/>
  </bookViews>
  <sheets>
    <sheet name="Notes" sheetId="1" r:id="rId1"/>
    <sheet name="Exports" sheetId="2" r:id="rId2"/>
    <sheet name="Imports" sheetId="3" r:id="rId3"/>
  </sheets>
  <definedNames>
    <definedName name="_xlnm.Print_Titles" localSheetId="1">'Exports'!$1:$12</definedName>
    <definedName name="_xlnm.Print_Titles" localSheetId="2">'Imports'!$1:$12</definedName>
  </definedNames>
  <calcPr fullCalcOnLoad="1"/>
</workbook>
</file>

<file path=xl/sharedStrings.xml><?xml version="1.0" encoding="utf-8"?>
<sst xmlns="http://schemas.openxmlformats.org/spreadsheetml/2006/main" count="2197" uniqueCount="286">
  <si>
    <t>1980</t>
  </si>
  <si>
    <t>1985</t>
  </si>
  <si>
    <t>1990</t>
  </si>
  <si>
    <t>1995</t>
  </si>
  <si>
    <t>North America</t>
  </si>
  <si>
    <t xml:space="preserve">  Canada</t>
  </si>
  <si>
    <t xml:space="preserve">  United States</t>
  </si>
  <si>
    <t>Latin America</t>
  </si>
  <si>
    <t xml:space="preserve">  Antigua and Barbuda</t>
  </si>
  <si>
    <t xml:space="preserve">  Argentina</t>
  </si>
  <si>
    <t xml:space="preserve">  Bahamas</t>
  </si>
  <si>
    <t xml:space="preserve">  Barbados</t>
  </si>
  <si>
    <t xml:space="preserve">  Belize</t>
  </si>
  <si>
    <t xml:space="preserve">  Bolivia</t>
  </si>
  <si>
    <t xml:space="preserve">  Brazil</t>
  </si>
  <si>
    <t xml:space="preserve">  Chile</t>
  </si>
  <si>
    <t xml:space="preserve">  Colombia</t>
  </si>
  <si>
    <t xml:space="preserve">  Costa Rica</t>
  </si>
  <si>
    <t xml:space="preserve">  Cuba</t>
  </si>
  <si>
    <t xml:space="preserve">  Dominica</t>
  </si>
  <si>
    <t xml:space="preserve">  Dominican Republic</t>
  </si>
  <si>
    <t xml:space="preserve">  Ecuador</t>
  </si>
  <si>
    <t xml:space="preserve">  El Salvador</t>
  </si>
  <si>
    <t>-</t>
  </si>
  <si>
    <t xml:space="preserve">  Grenada</t>
  </si>
  <si>
    <t xml:space="preserve">  Guatemala</t>
  </si>
  <si>
    <t xml:space="preserve">  Guyana</t>
  </si>
  <si>
    <t xml:space="preserve">  Haiti</t>
  </si>
  <si>
    <t xml:space="preserve">  Honduras</t>
  </si>
  <si>
    <t xml:space="preserve">  Jamaica</t>
  </si>
  <si>
    <t xml:space="preserve">  Netherlands Antilles </t>
  </si>
  <si>
    <t xml:space="preserve">  Nicaragua</t>
  </si>
  <si>
    <t xml:space="preserve">  Panama </t>
  </si>
  <si>
    <t xml:space="preserve">  Paraguay</t>
  </si>
  <si>
    <t xml:space="preserve">  Peru</t>
  </si>
  <si>
    <t xml:space="preserve">  St. Kitts and Nevis</t>
  </si>
  <si>
    <t xml:space="preserve">  St. Lucia</t>
  </si>
  <si>
    <t xml:space="preserve">  St. Vincent and the Grenadines</t>
  </si>
  <si>
    <t xml:space="preserve">  Suriname</t>
  </si>
  <si>
    <t xml:space="preserve">  Trinidad and Tobago</t>
  </si>
  <si>
    <t xml:space="preserve">  Uruguay</t>
  </si>
  <si>
    <t xml:space="preserve">  Venezuela</t>
  </si>
  <si>
    <t>Western Europe</t>
  </si>
  <si>
    <t xml:space="preserve">  Austria</t>
  </si>
  <si>
    <t xml:space="preserve">  Belgium-Luxembourg</t>
  </si>
  <si>
    <t xml:space="preserve">  Croatia </t>
  </si>
  <si>
    <t xml:space="preserve">  Denmark</t>
  </si>
  <si>
    <t xml:space="preserve">  Finland</t>
  </si>
  <si>
    <t xml:space="preserve">  France</t>
  </si>
  <si>
    <t xml:space="preserve">  Germany  c</t>
  </si>
  <si>
    <t xml:space="preserve">  Greece</t>
  </si>
  <si>
    <t xml:space="preserve">  Iceland</t>
  </si>
  <si>
    <t xml:space="preserve">  Ireland</t>
  </si>
  <si>
    <t xml:space="preserve">  Italy</t>
  </si>
  <si>
    <t xml:space="preserve">  Malta</t>
  </si>
  <si>
    <t xml:space="preserve">  Netherlands</t>
  </si>
  <si>
    <t xml:space="preserve">  Norway</t>
  </si>
  <si>
    <t xml:space="preserve">  Portugal</t>
  </si>
  <si>
    <t xml:space="preserve">  Slovenia </t>
  </si>
  <si>
    <t xml:space="preserve">  Spain</t>
  </si>
  <si>
    <t xml:space="preserve">  Sweden</t>
  </si>
  <si>
    <t xml:space="preserve">  Switzerland</t>
  </si>
  <si>
    <t xml:space="preserve">  Turkey</t>
  </si>
  <si>
    <t xml:space="preserve">  United Kingdom</t>
  </si>
  <si>
    <t xml:space="preserve">  Yugoslavia, former</t>
  </si>
  <si>
    <t xml:space="preserve">European Union (15) </t>
  </si>
  <si>
    <t xml:space="preserve">  Extra-exports</t>
  </si>
  <si>
    <t xml:space="preserve"> Central and Eastern Europe</t>
  </si>
  <si>
    <t xml:space="preserve">  Albania</t>
  </si>
  <si>
    <t xml:space="preserve">  Bulgaria </t>
  </si>
  <si>
    <t xml:space="preserve">  Czech and Slovak Fed. Rep., former</t>
  </si>
  <si>
    <t xml:space="preserve">  Czech Rep.</t>
  </si>
  <si>
    <t xml:space="preserve">  German Dem. Rep., former</t>
  </si>
  <si>
    <t xml:space="preserve">  Hungary </t>
  </si>
  <si>
    <t xml:space="preserve">  Poland </t>
  </si>
  <si>
    <t xml:space="preserve">  Romania </t>
  </si>
  <si>
    <t xml:space="preserve">  Slovak Rep.</t>
  </si>
  <si>
    <t xml:space="preserve"> Baltic States and the CIS</t>
  </si>
  <si>
    <t xml:space="preserve">  Armenia</t>
  </si>
  <si>
    <t xml:space="preserve">  Azerbaijan</t>
  </si>
  <si>
    <t xml:space="preserve">  Belarus</t>
  </si>
  <si>
    <t xml:space="preserve">  Estonia</t>
  </si>
  <si>
    <t xml:space="preserve">  Georgia</t>
  </si>
  <si>
    <t xml:space="preserve">  Kazakhstan</t>
  </si>
  <si>
    <t xml:space="preserve">  Latvia</t>
  </si>
  <si>
    <t xml:space="preserve">  Lithuania</t>
  </si>
  <si>
    <t xml:space="preserve">  Moldova, Rep. of</t>
  </si>
  <si>
    <t xml:space="preserve">  Russian Fed.</t>
  </si>
  <si>
    <t xml:space="preserve">  Tajikistan</t>
  </si>
  <si>
    <t xml:space="preserve">  Turkmenistan</t>
  </si>
  <si>
    <t xml:space="preserve">  Ukraine</t>
  </si>
  <si>
    <t xml:space="preserve">  Uzbekistan</t>
  </si>
  <si>
    <t xml:space="preserve">  USSR, former</t>
  </si>
  <si>
    <t>Africa</t>
  </si>
  <si>
    <t xml:space="preserve">  Algeria</t>
  </si>
  <si>
    <t xml:space="preserve">  Angola</t>
  </si>
  <si>
    <t xml:space="preserve">  Benin</t>
  </si>
  <si>
    <t xml:space="preserve">  Botswana</t>
  </si>
  <si>
    <t xml:space="preserve">  Burkina Faso</t>
  </si>
  <si>
    <t xml:space="preserve">  Burundi</t>
  </si>
  <si>
    <t xml:space="preserve">  Cameroon</t>
  </si>
  <si>
    <t xml:space="preserve">  Cape Verde</t>
  </si>
  <si>
    <t xml:space="preserve">  Central African Republic</t>
  </si>
  <si>
    <t xml:space="preserve">  Chad</t>
  </si>
  <si>
    <t xml:space="preserve">  Comoros</t>
  </si>
  <si>
    <t xml:space="preserve">  Congo</t>
  </si>
  <si>
    <t xml:space="preserve">  Congo, Dem. Rep.</t>
  </si>
  <si>
    <t xml:space="preserve">  Côte d'Ivoire</t>
  </si>
  <si>
    <t xml:space="preserve">  Djibouti</t>
  </si>
  <si>
    <t xml:space="preserve">  Egypt</t>
  </si>
  <si>
    <t xml:space="preserve">  Equatorial Guinea</t>
  </si>
  <si>
    <t xml:space="preserve">  Ethiopia, former</t>
  </si>
  <si>
    <t xml:space="preserve">  Ethiopia</t>
  </si>
  <si>
    <t xml:space="preserve">  Gabon</t>
  </si>
  <si>
    <t xml:space="preserve">  Gambia</t>
  </si>
  <si>
    <t xml:space="preserve">  Ghana</t>
  </si>
  <si>
    <t xml:space="preserve">  Guinea</t>
  </si>
  <si>
    <t xml:space="preserve">  Guinea-Bissau</t>
  </si>
  <si>
    <t xml:space="preserve">  Kenya</t>
  </si>
  <si>
    <t xml:space="preserve">  Lesotho</t>
  </si>
  <si>
    <t xml:space="preserve">  Liberia</t>
  </si>
  <si>
    <t xml:space="preserve">  Libyan Arab Jamahiriya</t>
  </si>
  <si>
    <t xml:space="preserve">  Madagascar</t>
  </si>
  <si>
    <t xml:space="preserve">  Malawi</t>
  </si>
  <si>
    <t xml:space="preserve">  Mali</t>
  </si>
  <si>
    <t xml:space="preserve">  Mauritania</t>
  </si>
  <si>
    <t xml:space="preserve">  Mauritius</t>
  </si>
  <si>
    <t xml:space="preserve">  Morocco</t>
  </si>
  <si>
    <t xml:space="preserve">  Mozambique</t>
  </si>
  <si>
    <t xml:space="preserve">  Namibia</t>
  </si>
  <si>
    <t xml:space="preserve">  Niger</t>
  </si>
  <si>
    <t xml:space="preserve">  Nigeria</t>
  </si>
  <si>
    <t xml:space="preserve">  Rwanda</t>
  </si>
  <si>
    <t xml:space="preserve">  Sao Tome and Principe</t>
  </si>
  <si>
    <t xml:space="preserve">  Senegal</t>
  </si>
  <si>
    <t xml:space="preserve">  Seychelles</t>
  </si>
  <si>
    <t xml:space="preserve">  Sierra Leone</t>
  </si>
  <si>
    <t xml:space="preserve">  Somalia</t>
  </si>
  <si>
    <t xml:space="preserve">  South Africa</t>
  </si>
  <si>
    <t xml:space="preserve">  Sudan</t>
  </si>
  <si>
    <t xml:space="preserve">  Swaziland</t>
  </si>
  <si>
    <t xml:space="preserve">  Tanzania, United Rep.</t>
  </si>
  <si>
    <t xml:space="preserve">  Togo</t>
  </si>
  <si>
    <t xml:space="preserve">  Tunisia</t>
  </si>
  <si>
    <t xml:space="preserve">  Uganda</t>
  </si>
  <si>
    <t xml:space="preserve">  Zambia</t>
  </si>
  <si>
    <t xml:space="preserve">  Zimbabwe</t>
  </si>
  <si>
    <t>Middle East</t>
  </si>
  <si>
    <t xml:space="preserve">  Bahrain</t>
  </si>
  <si>
    <t xml:space="preserve">  Cyprus</t>
  </si>
  <si>
    <t xml:space="preserve">  Iran, Islamic Rep. of</t>
  </si>
  <si>
    <t xml:space="preserve">  Iraq</t>
  </si>
  <si>
    <t xml:space="preserve">  Israel</t>
  </si>
  <si>
    <t xml:space="preserve">  Jordan</t>
  </si>
  <si>
    <t xml:space="preserve">  Kuwait</t>
  </si>
  <si>
    <t xml:space="preserve">  Lebanon</t>
  </si>
  <si>
    <t xml:space="preserve">  Oman</t>
  </si>
  <si>
    <t xml:space="preserve">  Qatar</t>
  </si>
  <si>
    <t xml:space="preserve">  Saudi Arabia</t>
  </si>
  <si>
    <t xml:space="preserve">  Syrian Arab Republic</t>
  </si>
  <si>
    <t xml:space="preserve">  United Arab Emirates</t>
  </si>
  <si>
    <t xml:space="preserve">  Yemen </t>
  </si>
  <si>
    <t xml:space="preserve">  Afghanistan</t>
  </si>
  <si>
    <t xml:space="preserve">  Australia</t>
  </si>
  <si>
    <t xml:space="preserve">  Bangladesh</t>
  </si>
  <si>
    <t xml:space="preserve">  Bhutan</t>
  </si>
  <si>
    <t xml:space="preserve">  Brunei Darussalam</t>
  </si>
  <si>
    <t xml:space="preserve">  Cambodia</t>
  </si>
  <si>
    <t xml:space="preserve">  China</t>
  </si>
  <si>
    <t xml:space="preserve">  Fiji</t>
  </si>
  <si>
    <t xml:space="preserve">  Hong Kong, China</t>
  </si>
  <si>
    <t xml:space="preserve">    domestic exports</t>
  </si>
  <si>
    <t xml:space="preserve">    re-exports</t>
  </si>
  <si>
    <t xml:space="preserve">  India</t>
  </si>
  <si>
    <t xml:space="preserve">  Indonesia</t>
  </si>
  <si>
    <t xml:space="preserve">  Japan</t>
  </si>
  <si>
    <t xml:space="preserve">  Kiribati</t>
  </si>
  <si>
    <t xml:space="preserve">  Korea, Rep. of</t>
  </si>
  <si>
    <t xml:space="preserve">  Lao People's Dem. Rep.</t>
  </si>
  <si>
    <t xml:space="preserve">  Malaysia</t>
  </si>
  <si>
    <t xml:space="preserve">  Maldives</t>
  </si>
  <si>
    <t xml:space="preserve">  Mongolia</t>
  </si>
  <si>
    <t xml:space="preserve">  Myanmar</t>
  </si>
  <si>
    <t xml:space="preserve">  Nepal</t>
  </si>
  <si>
    <t xml:space="preserve">  New Caledonia</t>
  </si>
  <si>
    <t xml:space="preserve">  New Zealand</t>
  </si>
  <si>
    <t xml:space="preserve">  Pakistan</t>
  </si>
  <si>
    <t xml:space="preserve">  Papua New Guinea</t>
  </si>
  <si>
    <t xml:space="preserve">  Philippines</t>
  </si>
  <si>
    <t xml:space="preserve">  Samoa </t>
  </si>
  <si>
    <t xml:space="preserve">  Singapore</t>
  </si>
  <si>
    <t xml:space="preserve">  Solomon Islands</t>
  </si>
  <si>
    <t xml:space="preserve">  Sri Lanka</t>
  </si>
  <si>
    <t xml:space="preserve">  Taipei, Chinese</t>
  </si>
  <si>
    <t xml:space="preserve">  Thailand</t>
  </si>
  <si>
    <t xml:space="preserve">  Tonga</t>
  </si>
  <si>
    <t xml:space="preserve">  Tuvalu</t>
  </si>
  <si>
    <t xml:space="preserve">  Vanuatu</t>
  </si>
  <si>
    <t xml:space="preserve">  Viet Nam</t>
  </si>
  <si>
    <t>Memorandum items</t>
  </si>
  <si>
    <t>Area groupings excluding significant double counting</t>
  </si>
  <si>
    <t xml:space="preserve">    Developed economies</t>
  </si>
  <si>
    <t xml:space="preserve">    Developing economies</t>
  </si>
  <si>
    <t xml:space="preserve">    Economies in transition</t>
  </si>
  <si>
    <t xml:space="preserve">    Asia</t>
  </si>
  <si>
    <t xml:space="preserve">  Kazakstan</t>
  </si>
  <si>
    <t>Share</t>
  </si>
  <si>
    <t>Value</t>
  </si>
  <si>
    <t>Volume</t>
  </si>
  <si>
    <t xml:space="preserve">  Mexico</t>
  </si>
  <si>
    <t xml:space="preserve">  extra- imports</t>
  </si>
  <si>
    <t xml:space="preserve">  Congo, Dem. Rep. of</t>
  </si>
  <si>
    <t xml:space="preserve">  Tanzania, United Rep. of</t>
  </si>
  <si>
    <t xml:space="preserve">    retained imports</t>
  </si>
  <si>
    <t>Annual percentage change</t>
  </si>
  <si>
    <t>(Billion dollars and percentage)</t>
  </si>
  <si>
    <t xml:space="preserve">  Kirgyzstan</t>
  </si>
  <si>
    <t>World  a, b</t>
  </si>
  <si>
    <t>Central  and Eastern Europe/Baltic States/CIS  b</t>
  </si>
  <si>
    <t>a  Includes significant re-exports.</t>
  </si>
  <si>
    <t>b  Includes the intra-trade of the Baltic States and the CIS beginning with 1996.</t>
  </si>
  <si>
    <t>Asia  a</t>
  </si>
  <si>
    <t>d  Imports are valued f.o.b.</t>
  </si>
  <si>
    <t xml:space="preserve">  Czech and Slovak Fed. Rep., former  d</t>
  </si>
  <si>
    <t xml:space="preserve">  Czech Rep.  d</t>
  </si>
  <si>
    <t xml:space="preserve">  Slovak Rep.  d</t>
  </si>
  <si>
    <t xml:space="preserve">  USSR, former  d</t>
  </si>
  <si>
    <t>Asia  e</t>
  </si>
  <si>
    <t xml:space="preserve">  Hong Kong, China  e</t>
  </si>
  <si>
    <t xml:space="preserve">  Singapore  e</t>
  </si>
  <si>
    <t>e  Includes significant import for re-export. Re-exports figures are given in the export worksheet.</t>
  </si>
  <si>
    <t>c  Figures for 1980 and 1985 refer to the former Federal Republic of Germany</t>
  </si>
  <si>
    <t>c  Figures for 1980, and 1985 refer to the former Federal Republic of Germany.</t>
  </si>
  <si>
    <t>World merchandise trade by region and selected economy.</t>
  </si>
  <si>
    <t>Prepared by: Merchandise Trade Section, Statistics Division, WTO.</t>
  </si>
  <si>
    <t>Sources</t>
  </si>
  <si>
    <t xml:space="preserve">IMF, International Financial Statistics; UNSD, Monthly Bulletin of Statistics; FAO, Trade Yearbook; ECLAC; Preliminary Overview of the Economy </t>
  </si>
  <si>
    <t>of Latin America and the Caribbean, national statistics and Secretariat estimates.</t>
  </si>
  <si>
    <t>Warnings</t>
  </si>
  <si>
    <t xml:space="preserve">Data on volume are much more restricted in terms of coverage and availability than those on value. As a result, the volume estimates are subject to a </t>
  </si>
  <si>
    <t xml:space="preserve">wider margin of error, and figures for a number of countries and regions that were estimated for aggregation purposes are not shown. </t>
  </si>
  <si>
    <t xml:space="preserve">It should be noted that the World and Asia totals contain a significant element of double counting due to the use of merchandise trade statistics </t>
  </si>
  <si>
    <t xml:space="preserve">according to the general system of trade.  </t>
  </si>
  <si>
    <t>Country aggregates eliminating the most significant amount of double counting (namely Hong Kong,</t>
  </si>
  <si>
    <t>re-exports or imports for re-exports) are shown in the memorandum item.</t>
  </si>
  <si>
    <t>Beginning with 1996, trade between the successor States of the former USSR is included.</t>
  </si>
  <si>
    <t>for Hungary and Morocco between 1995 and 1996 due to the inclusion of shipments through processing zones beginning with 1996;</t>
  </si>
  <si>
    <t>for the Slovak Republic between 1996 and 1997; for Poland between 1997 and 1998, due to change in custom procedures, and</t>
  </si>
  <si>
    <t>for South Africa, which due to change in reporting practices, no longer refer to the South African Common Customs' Area, beginning</t>
  </si>
  <si>
    <t>with 1998.</t>
  </si>
  <si>
    <t>This item provides alternative country groupings, defined as follows:</t>
  </si>
  <si>
    <t>Developed economies- North America, EU(15), EFTA, South Africa, Australia, Japan and New Zealand.</t>
  </si>
  <si>
    <t>Developing economies - Latin America, Africa less South Africa, Western Europe less EU(15) and EFTA, the Middle East,and Asia</t>
  </si>
  <si>
    <t>excluding Australia, Japan and New Zealand.</t>
  </si>
  <si>
    <t>Transition economies - Central and Eastern Europe, the Baltic States and  the CIS.</t>
  </si>
  <si>
    <t xml:space="preserve">These designations do not imply an expression of an opinion by the Secretariat concerning either the status of any country, territory or area, </t>
  </si>
  <si>
    <t>or the delimitation of its frontiers.</t>
  </si>
  <si>
    <t>...   not available</t>
  </si>
  <si>
    <t>-     not applicable</t>
  </si>
  <si>
    <t>...</t>
  </si>
  <si>
    <t>Recent figures for some countries and territories have been estimated by the Secretariat.</t>
  </si>
  <si>
    <t>…</t>
  </si>
  <si>
    <t xml:space="preserve">  Belgium</t>
  </si>
  <si>
    <t xml:space="preserve">  Bosnia and Herzegovina</t>
  </si>
  <si>
    <t xml:space="preserve">  Croatia</t>
  </si>
  <si>
    <t xml:space="preserve">  Luxembourg</t>
  </si>
  <si>
    <t xml:space="preserve">  Slovenia</t>
  </si>
  <si>
    <t xml:space="preserve">  TFYR Macedonia</t>
  </si>
  <si>
    <t xml:space="preserve">  Yugoslavia</t>
  </si>
  <si>
    <t>I</t>
  </si>
  <si>
    <t xml:space="preserve">- </t>
  </si>
  <si>
    <t>World merchandise exports by region and selected economy, 1980, 1985, 1990 and 1995-2000</t>
  </si>
  <si>
    <t>World merchandise imports by region and selected economy, 1980, 1985, 1990 and 1995-2000</t>
  </si>
  <si>
    <t xml:space="preserve">… </t>
  </si>
  <si>
    <t/>
  </si>
  <si>
    <t xml:space="preserve">    World</t>
  </si>
  <si>
    <t xml:space="preserve">For definitions, methods and general remarks see the Technical Notes in WTO, International Trade Statistics 2000. </t>
  </si>
  <si>
    <t>a  Includes significant imports for re-export.</t>
  </si>
  <si>
    <t>|</t>
  </si>
  <si>
    <t>Conventional symbols</t>
  </si>
  <si>
    <t>Breaks in data continuity:</t>
  </si>
  <si>
    <t>They are indicated by an 'I' and were identified for the following countries:</t>
  </si>
  <si>
    <t xml:space="preserve">  Macao, China</t>
  </si>
  <si>
    <r>
      <t>Note</t>
    </r>
    <r>
      <rPr>
        <sz val="7"/>
        <rFont val="Arial"/>
        <family val="2"/>
      </rPr>
      <t>: For sources and methods, see worksheet "Notes"</t>
    </r>
  </si>
  <si>
    <t>Closing Date:  August 2001</t>
  </si>
  <si>
    <t>Next update: April 2002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</si>
</sst>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_)"/>
    <numFmt numFmtId="190" formatCode="0.0_)"/>
    <numFmt numFmtId="191" formatCode="0.00_)"/>
    <numFmt numFmtId="192" formatCode="0.0000"/>
    <numFmt numFmtId="193" formatCode="0.00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</numFmts>
  <fonts count="16">
    <font>
      <sz val="10"/>
      <name val="Arial"/>
      <family val="0"/>
    </font>
    <font>
      <sz val="10"/>
      <name val="Frutiger 47LightCn"/>
      <family val="2"/>
    </font>
    <font>
      <sz val="10"/>
      <color indexed="8"/>
      <name val="Frutiger 47LightCn"/>
      <family val="2"/>
    </font>
    <font>
      <sz val="7"/>
      <name val="Frutiger 47LightC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G Times"/>
      <family val="0"/>
    </font>
    <font>
      <sz val="7"/>
      <name val="Arial"/>
      <family val="2"/>
    </font>
    <font>
      <sz val="9"/>
      <name val="Arial"/>
      <family val="2"/>
    </font>
    <font>
      <sz val="9"/>
      <name val="Frutiger 47LightCn"/>
      <family val="2"/>
    </font>
    <font>
      <sz val="8"/>
      <name val="Arial"/>
      <family val="2"/>
    </font>
    <font>
      <sz val="8"/>
      <name val="Frutiger 47LightCn"/>
      <family val="2"/>
    </font>
    <font>
      <b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88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 applyProtection="1">
      <alignment/>
      <protection/>
    </xf>
    <xf numFmtId="1" fontId="3" fillId="0" borderId="0" xfId="0" applyNumberFormat="1" applyFont="1" applyFill="1" applyAlignment="1">
      <alignment horizontal="right"/>
    </xf>
    <xf numFmtId="188" fontId="0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 horizontal="right"/>
    </xf>
    <xf numFmtId="188" fontId="1" fillId="0" borderId="0" xfId="0" applyNumberFormat="1" applyFont="1" applyFill="1" applyAlignment="1">
      <alignment/>
    </xf>
    <xf numFmtId="0" fontId="0" fillId="0" borderId="1" xfId="0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2" borderId="0" xfId="0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2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12" fillId="0" borderId="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0" fontId="12" fillId="0" borderId="2" xfId="0" applyFont="1" applyFill="1" applyBorder="1" applyAlignment="1" applyProtection="1">
      <alignment/>
      <protection/>
    </xf>
    <xf numFmtId="189" fontId="12" fillId="0" borderId="0" xfId="0" applyNumberFormat="1" applyFont="1" applyFill="1" applyAlignment="1" applyProtection="1">
      <alignment/>
      <protection/>
    </xf>
    <xf numFmtId="188" fontId="12" fillId="0" borderId="0" xfId="0" applyNumberFormat="1" applyFont="1" applyFill="1" applyAlignment="1" applyProtection="1">
      <alignment/>
      <protection/>
    </xf>
    <xf numFmtId="2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8" fontId="12" fillId="0" borderId="0" xfId="0" applyNumberFormat="1" applyFont="1" applyFill="1" applyAlignment="1">
      <alignment horizontal="right"/>
    </xf>
    <xf numFmtId="188" fontId="12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188" fontId="12" fillId="0" borderId="0" xfId="0" applyNumberFormat="1" applyFont="1" applyFill="1" applyAlignment="1" applyProtection="1">
      <alignment horizontal="right"/>
      <protection/>
    </xf>
    <xf numFmtId="188" fontId="13" fillId="0" borderId="0" xfId="0" applyNumberFormat="1" applyFont="1" applyFill="1" applyAlignment="1" applyProtection="1">
      <alignment horizontal="right"/>
      <protection/>
    </xf>
    <xf numFmtId="188" fontId="13" fillId="0" borderId="0" xfId="0" applyNumberFormat="1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/>
      <protection/>
    </xf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 quotePrefix="1">
      <alignment horizontal="right"/>
    </xf>
    <xf numFmtId="1" fontId="12" fillId="0" borderId="0" xfId="19" applyNumberFormat="1" applyFont="1" applyFill="1" applyAlignment="1">
      <alignment horizontal="center"/>
      <protection/>
    </xf>
    <xf numFmtId="1" fontId="12" fillId="0" borderId="0" xfId="19" applyNumberFormat="1" applyFont="1" applyFill="1">
      <alignment/>
      <protection/>
    </xf>
    <xf numFmtId="2" fontId="12" fillId="0" borderId="0" xfId="19" applyNumberFormat="1" applyFont="1" applyFill="1">
      <alignment/>
      <protection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189" fontId="9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88" fontId="9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2">
      <selection activeCell="A20" sqref="A20"/>
    </sheetView>
  </sheetViews>
  <sheetFormatPr defaultColWidth="9.140625" defaultRowHeight="12.75"/>
  <cols>
    <col min="1" max="1" width="124.140625" style="1" bestFit="1" customWidth="1"/>
    <col min="2" max="16384" width="9.140625" style="1" customWidth="1"/>
  </cols>
  <sheetData>
    <row r="1" ht="12.75">
      <c r="A1" s="23" t="s">
        <v>233</v>
      </c>
    </row>
    <row r="2" spans="1:12" ht="12.75">
      <c r="A2" s="4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t="s">
        <v>284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t="s">
        <v>285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5" t="s">
        <v>235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4" t="s">
        <v>236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4" t="s">
        <v>237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4" t="s">
        <v>276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5" t="s">
        <v>238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4" t="s">
        <v>260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4" t="s">
        <v>239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4" t="s">
        <v>240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 t="s">
        <v>241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4" t="s">
        <v>242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4" t="s">
        <v>243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4" t="s">
        <v>244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4" t="s">
        <v>245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3" t="s">
        <v>280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13" t="s">
        <v>281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4" t="s">
        <v>246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4" t="s">
        <v>247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4" t="s">
        <v>248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4" t="s">
        <v>249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5" t="s">
        <v>199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4" t="s">
        <v>250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4" t="s">
        <v>251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3" ht="12.75">
      <c r="A35" s="4" t="s">
        <v>252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4" t="s">
        <v>253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4" t="s">
        <v>254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4" t="s">
        <v>255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4" t="s">
        <v>256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5" t="s">
        <v>279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2.75">
      <c r="A42" s="4" t="s">
        <v>257</v>
      </c>
    </row>
    <row r="43" ht="12.75">
      <c r="A43" s="4" t="s">
        <v>258</v>
      </c>
    </row>
    <row r="44" ht="12.75">
      <c r="A44" s="6"/>
    </row>
  </sheetData>
  <printOptions/>
  <pageMargins left="0.5511811023622047" right="0.35433070866141736" top="0.3937007874015748" bottom="0.1968503937007874" header="0.5118110236220472" footer="0.5118110236220472"/>
  <pageSetup horizontalDpi="1693" verticalDpi="169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3" customWidth="1"/>
    <col min="2" max="2" width="9.57421875" style="3" customWidth="1"/>
    <col min="3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4" width="7.7109375" style="3" customWidth="1"/>
    <col min="15" max="15" width="1.7109375" style="3" customWidth="1"/>
    <col min="16" max="18" width="6.7109375" style="3" customWidth="1"/>
    <col min="19" max="19" width="1.7109375" style="3" customWidth="1"/>
    <col min="20" max="23" width="6.28125" style="3" customWidth="1"/>
    <col min="24" max="24" width="1.7109375" style="3" customWidth="1"/>
    <col min="25" max="28" width="6.28125" style="3" customWidth="1"/>
    <col min="29" max="29" width="3.8515625" style="3" customWidth="1"/>
    <col min="30" max="30" width="4.57421875" style="3" bestFit="1" customWidth="1"/>
    <col min="31" max="32" width="5.140625" style="3" bestFit="1" customWidth="1"/>
    <col min="33" max="33" width="4.57421875" style="3" bestFit="1" customWidth="1"/>
    <col min="34" max="16384" width="9.140625" style="3" customWidth="1"/>
  </cols>
  <sheetData>
    <row r="1" spans="1:28" ht="19.5" customHeight="1">
      <c r="A1" s="8" t="s">
        <v>271</v>
      </c>
      <c r="B1" s="9"/>
      <c r="C1" s="9"/>
      <c r="D1" s="9"/>
      <c r="E1" s="9"/>
      <c r="F1" s="9"/>
      <c r="G1" s="9"/>
      <c r="H1" s="9"/>
      <c r="I1" s="9"/>
      <c r="J1" s="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" customHeight="1">
      <c r="A2" s="24" t="s">
        <v>215</v>
      </c>
      <c r="B2" s="9"/>
      <c r="C2" s="9"/>
      <c r="D2" s="9"/>
      <c r="E2" s="9"/>
      <c r="F2" s="9"/>
      <c r="G2" s="9"/>
      <c r="H2" s="9"/>
      <c r="I2" s="9"/>
      <c r="J2" s="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s="30" customFormat="1" ht="19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83" t="s">
        <v>206</v>
      </c>
      <c r="Q4" s="83"/>
      <c r="R4" s="83"/>
      <c r="S4" s="60"/>
      <c r="T4" s="81" t="s">
        <v>214</v>
      </c>
      <c r="U4" s="81"/>
      <c r="V4" s="81"/>
      <c r="W4" s="81"/>
      <c r="X4" s="81"/>
      <c r="Y4" s="81"/>
      <c r="Z4" s="81"/>
      <c r="AA4" s="81"/>
      <c r="AB4" s="81"/>
    </row>
    <row r="5" spans="1:28" s="30" customFormat="1" ht="6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82"/>
      <c r="Q5" s="82"/>
      <c r="R5" s="71"/>
      <c r="S5" s="60"/>
      <c r="T5" s="70"/>
      <c r="U5" s="70"/>
      <c r="V5" s="70"/>
      <c r="W5" s="70"/>
      <c r="X5" s="70"/>
      <c r="Y5" s="70"/>
      <c r="Z5" s="70"/>
      <c r="AA5" s="70"/>
      <c r="AB5" s="70"/>
    </row>
    <row r="6" spans="1:28" s="30" customFormat="1" ht="6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s="30" customFormat="1" ht="19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S7" s="60"/>
      <c r="T7" s="83" t="s">
        <v>207</v>
      </c>
      <c r="U7" s="83"/>
      <c r="V7" s="83"/>
      <c r="W7" s="83"/>
      <c r="X7" s="60"/>
      <c r="Y7" s="83" t="s">
        <v>208</v>
      </c>
      <c r="Z7" s="83"/>
      <c r="AA7" s="83"/>
      <c r="AB7" s="83"/>
    </row>
    <row r="8" spans="1:28" s="30" customFormat="1" ht="6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S8" s="60"/>
      <c r="T8" s="41"/>
      <c r="U8" s="41"/>
      <c r="V8" s="41"/>
      <c r="W8" s="41"/>
      <c r="X8" s="57"/>
      <c r="Y8" s="71"/>
      <c r="Z8" s="71"/>
      <c r="AA8" s="71"/>
      <c r="AB8" s="71"/>
    </row>
    <row r="9" spans="1:28" s="30" customFormat="1" ht="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8"/>
      <c r="U9" s="58"/>
      <c r="V9" s="58"/>
      <c r="W9" s="58"/>
      <c r="X9" s="60"/>
      <c r="Y9" s="60"/>
      <c r="Z9" s="60"/>
      <c r="AA9" s="60"/>
      <c r="AB9" s="60"/>
    </row>
    <row r="10" spans="1:28" s="30" customFormat="1" ht="19.5" customHeight="1">
      <c r="A10" s="60"/>
      <c r="B10" s="61" t="s">
        <v>0</v>
      </c>
      <c r="C10" s="61" t="s">
        <v>1</v>
      </c>
      <c r="D10" s="61" t="s">
        <v>2</v>
      </c>
      <c r="E10" s="61" t="s">
        <v>3</v>
      </c>
      <c r="F10" s="61"/>
      <c r="G10" s="61">
        <v>1996</v>
      </c>
      <c r="H10" s="61"/>
      <c r="I10" s="61">
        <v>1997</v>
      </c>
      <c r="J10" s="61"/>
      <c r="K10" s="61">
        <v>1998</v>
      </c>
      <c r="L10" s="61"/>
      <c r="M10" s="61">
        <v>1999</v>
      </c>
      <c r="N10" s="61">
        <v>2000</v>
      </c>
      <c r="O10" s="61"/>
      <c r="P10" s="61">
        <v>1980</v>
      </c>
      <c r="Q10" s="61">
        <v>1999</v>
      </c>
      <c r="R10" s="61">
        <v>2000</v>
      </c>
      <c r="S10" s="61"/>
      <c r="T10" s="61">
        <v>1997</v>
      </c>
      <c r="U10" s="61">
        <v>1998</v>
      </c>
      <c r="V10" s="61">
        <v>1999</v>
      </c>
      <c r="W10" s="61">
        <v>2000</v>
      </c>
      <c r="X10" s="61"/>
      <c r="Y10" s="61">
        <v>1997</v>
      </c>
      <c r="Z10" s="61">
        <v>1998</v>
      </c>
      <c r="AA10" s="61">
        <v>1999</v>
      </c>
      <c r="AB10" s="61">
        <v>2000</v>
      </c>
    </row>
    <row r="11" spans="1:28" s="30" customFormat="1" ht="6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s="30" customFormat="1" ht="11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30" customFormat="1" ht="15" customHeight="1">
      <c r="A13" s="60" t="s">
        <v>217</v>
      </c>
      <c r="B13" s="40">
        <v>2035.191</v>
      </c>
      <c r="C13" s="40">
        <v>1950.585</v>
      </c>
      <c r="D13" s="40">
        <v>3441.681</v>
      </c>
      <c r="E13" s="40">
        <v>5078.998</v>
      </c>
      <c r="F13" s="40"/>
      <c r="G13" s="40">
        <v>5347.06998870817</v>
      </c>
      <c r="H13" s="40"/>
      <c r="I13" s="40">
        <v>5537.127</v>
      </c>
      <c r="J13" s="47"/>
      <c r="K13" s="40">
        <v>5446.927</v>
      </c>
      <c r="L13" s="40"/>
      <c r="M13" s="40">
        <v>5662.105</v>
      </c>
      <c r="N13" s="40">
        <v>6364.366</v>
      </c>
      <c r="O13" s="40"/>
      <c r="P13" s="40">
        <f>B13/B$13*100</f>
        <v>100</v>
      </c>
      <c r="Q13" s="40">
        <f>M13/M$13*100</f>
        <v>100</v>
      </c>
      <c r="R13" s="40">
        <f>N13/N$13*100</f>
        <v>100</v>
      </c>
      <c r="S13" s="61"/>
      <c r="T13" s="44">
        <f>I13/G13*100-100</f>
        <v>3.554414131350228</v>
      </c>
      <c r="U13" s="44">
        <f>K13/I13*100-100</f>
        <v>-1.6290036331115516</v>
      </c>
      <c r="V13" s="44">
        <f>M13/K13*100-100</f>
        <v>3.9504476560820336</v>
      </c>
      <c r="W13" s="44">
        <f>N13/M13*100-100</f>
        <v>12.402825450958616</v>
      </c>
      <c r="X13" s="44"/>
      <c r="Y13" s="44">
        <v>10.68664178665758</v>
      </c>
      <c r="Z13" s="44">
        <v>4.789367340338508</v>
      </c>
      <c r="AA13" s="44">
        <v>5.130614265677049</v>
      </c>
      <c r="AB13" s="44">
        <v>12.063612433595097</v>
      </c>
    </row>
    <row r="14" spans="1:28" s="30" customFormat="1" ht="19.5" customHeight="1">
      <c r="A14" s="28" t="s">
        <v>4</v>
      </c>
      <c r="B14" s="62">
        <v>293.554</v>
      </c>
      <c r="C14" s="62">
        <v>309.979</v>
      </c>
      <c r="D14" s="62">
        <v>521.775</v>
      </c>
      <c r="E14" s="62">
        <v>777.37</v>
      </c>
      <c r="F14" s="62"/>
      <c r="G14" s="62">
        <v>827.146</v>
      </c>
      <c r="H14" s="62"/>
      <c r="I14" s="62">
        <v>903.466</v>
      </c>
      <c r="J14" s="62"/>
      <c r="K14" s="40">
        <v>896.77</v>
      </c>
      <c r="L14" s="40"/>
      <c r="M14" s="40">
        <v>940.889</v>
      </c>
      <c r="N14" s="40">
        <v>1058.093</v>
      </c>
      <c r="O14" s="63"/>
      <c r="P14" s="40">
        <f aca="true" t="shared" si="0" ref="P14:P55">B14/B$13*100</f>
        <v>14.423904193758716</v>
      </c>
      <c r="Q14" s="40">
        <f aca="true" t="shared" si="1" ref="Q14:Q66">M14/M$13*100</f>
        <v>16.61730045627907</v>
      </c>
      <c r="R14" s="40">
        <f aca="true" t="shared" si="2" ref="R14:R44">N14/N$13*100</f>
        <v>16.625269508384655</v>
      </c>
      <c r="S14" s="61"/>
      <c r="T14" s="44">
        <f>I14/G14*100-100</f>
        <v>9.22690794611836</v>
      </c>
      <c r="U14" s="44">
        <f>K14/I14*100-100</f>
        <v>-0.7411457653082749</v>
      </c>
      <c r="V14" s="44">
        <f>M14/K14*100-100</f>
        <v>4.919767610424074</v>
      </c>
      <c r="W14" s="44">
        <f>N14/M14*100-100</f>
        <v>12.456729752393755</v>
      </c>
      <c r="X14" s="61"/>
      <c r="Y14" s="44">
        <v>10.949804606634194</v>
      </c>
      <c r="Z14" s="44">
        <v>3.6217227636943856</v>
      </c>
      <c r="AA14" s="44">
        <v>5.818885226006617</v>
      </c>
      <c r="AB14" s="44">
        <v>9.881273053976212</v>
      </c>
    </row>
    <row r="15" spans="1:28" s="30" customFormat="1" ht="11.25">
      <c r="A15" s="28" t="s">
        <v>5</v>
      </c>
      <c r="B15" s="62">
        <v>67.734</v>
      </c>
      <c r="C15" s="62">
        <v>90.95</v>
      </c>
      <c r="D15" s="62">
        <v>127.629</v>
      </c>
      <c r="E15" s="62">
        <v>192.197</v>
      </c>
      <c r="F15" s="62"/>
      <c r="G15" s="62">
        <v>201.633</v>
      </c>
      <c r="H15" s="62"/>
      <c r="I15" s="62">
        <v>214.422</v>
      </c>
      <c r="J15" s="62"/>
      <c r="K15" s="40">
        <v>214.327</v>
      </c>
      <c r="L15" s="40"/>
      <c r="M15" s="40">
        <v>238.446</v>
      </c>
      <c r="N15" s="40">
        <v>276.635</v>
      </c>
      <c r="O15" s="63"/>
      <c r="P15" s="40">
        <f t="shared" si="0"/>
        <v>3.3281397175989866</v>
      </c>
      <c r="Q15" s="40">
        <f t="shared" si="1"/>
        <v>4.211260653061009</v>
      </c>
      <c r="R15" s="40">
        <f t="shared" si="2"/>
        <v>4.346623057190614</v>
      </c>
      <c r="S15" s="61"/>
      <c r="T15" s="44">
        <f aca="true" t="shared" si="3" ref="T15:T81">I15/G15*100-100</f>
        <v>6.342711758491902</v>
      </c>
      <c r="U15" s="44">
        <f>K15/I15*100-100</f>
        <v>-0.044305155254591</v>
      </c>
      <c r="V15" s="44">
        <f>M15/K15*100-100</f>
        <v>11.253365184974356</v>
      </c>
      <c r="W15" s="44">
        <f>N15/M15*100-100</f>
        <v>16.01578554473548</v>
      </c>
      <c r="X15" s="61"/>
      <c r="Y15" s="44">
        <v>8.209999999999983</v>
      </c>
      <c r="Z15" s="44">
        <v>8.190000000000012</v>
      </c>
      <c r="AA15" s="44">
        <v>10.547504025764907</v>
      </c>
      <c r="AB15" s="44">
        <v>11.1</v>
      </c>
    </row>
    <row r="16" spans="1:28" s="30" customFormat="1" ht="11.25">
      <c r="A16" s="28" t="s">
        <v>6</v>
      </c>
      <c r="B16" s="62">
        <v>225.566</v>
      </c>
      <c r="C16" s="62">
        <v>218.815</v>
      </c>
      <c r="D16" s="62">
        <v>393.592</v>
      </c>
      <c r="E16" s="62">
        <v>584.743</v>
      </c>
      <c r="F16" s="62"/>
      <c r="G16" s="62">
        <v>625.073</v>
      </c>
      <c r="H16" s="62"/>
      <c r="I16" s="62">
        <v>688.697</v>
      </c>
      <c r="J16" s="62"/>
      <c r="K16" s="40">
        <v>682.138</v>
      </c>
      <c r="L16" s="40"/>
      <c r="M16" s="40">
        <v>702.098</v>
      </c>
      <c r="N16" s="40">
        <v>781.125</v>
      </c>
      <c r="O16" s="63"/>
      <c r="P16" s="40">
        <f t="shared" si="0"/>
        <v>11.083284075057328</v>
      </c>
      <c r="Q16" s="40">
        <f t="shared" si="1"/>
        <v>12.399946662946025</v>
      </c>
      <c r="R16" s="40">
        <f t="shared" si="2"/>
        <v>12.273414193966845</v>
      </c>
      <c r="S16" s="61"/>
      <c r="T16" s="44">
        <f t="shared" si="3"/>
        <v>10.178651133547618</v>
      </c>
      <c r="U16" s="44">
        <f>K16/I16*100-100</f>
        <v>-0.9523781866335952</v>
      </c>
      <c r="V16" s="44">
        <f aca="true" t="shared" si="4" ref="V16:V81">M16/K16*100-100</f>
        <v>2.926094133445133</v>
      </c>
      <c r="W16" s="44">
        <f>N16/M16*100-100</f>
        <v>11.255836079863514</v>
      </c>
      <c r="X16" s="61"/>
      <c r="Y16" s="44">
        <v>11.853245531514592</v>
      </c>
      <c r="Z16" s="44">
        <v>2.2708158116063712</v>
      </c>
      <c r="AA16" s="44">
        <v>4.2999999999999785</v>
      </c>
      <c r="AB16" s="44">
        <v>9.463722397476358</v>
      </c>
    </row>
    <row r="17" spans="1:28" s="30" customFormat="1" ht="19.5" customHeight="1">
      <c r="A17" s="64" t="s">
        <v>7</v>
      </c>
      <c r="B17" s="62">
        <v>109.735</v>
      </c>
      <c r="C17" s="62">
        <v>108.546</v>
      </c>
      <c r="D17" s="62">
        <v>146.76</v>
      </c>
      <c r="E17" s="62">
        <v>229.328</v>
      </c>
      <c r="F17" s="62"/>
      <c r="G17" s="62">
        <v>256.273</v>
      </c>
      <c r="H17" s="62"/>
      <c r="I17" s="62">
        <v>283.786</v>
      </c>
      <c r="J17" s="62"/>
      <c r="K17" s="40">
        <v>280.194</v>
      </c>
      <c r="L17" s="40"/>
      <c r="M17" s="40">
        <v>298.681</v>
      </c>
      <c r="N17" s="40">
        <v>358.706</v>
      </c>
      <c r="O17" s="63"/>
      <c r="P17" s="40">
        <f t="shared" si="0"/>
        <v>5.391877224299832</v>
      </c>
      <c r="Q17" s="40">
        <f t="shared" si="1"/>
        <v>5.275087622006303</v>
      </c>
      <c r="R17" s="40">
        <f t="shared" si="2"/>
        <v>5.6361623451573974</v>
      </c>
      <c r="S17" s="61"/>
      <c r="T17" s="44">
        <f t="shared" si="3"/>
        <v>10.735816882777343</v>
      </c>
      <c r="U17" s="44">
        <f>K17/I17*100-100</f>
        <v>-1.2657424961062134</v>
      </c>
      <c r="V17" s="44">
        <f t="shared" si="4"/>
        <v>6.59792857805661</v>
      </c>
      <c r="W17" s="44">
        <f>N17/M17*100-100</f>
        <v>20.096691788228924</v>
      </c>
      <c r="X17" s="61"/>
      <c r="Y17" s="44">
        <v>12.091537582036153</v>
      </c>
      <c r="Z17" s="44">
        <v>8.002124570227664</v>
      </c>
      <c r="AA17" s="44">
        <v>7.205038947413716</v>
      </c>
      <c r="AB17" s="44">
        <v>9.73899541365878</v>
      </c>
    </row>
    <row r="18" spans="1:28" s="30" customFormat="1" ht="11.25">
      <c r="A18" s="28" t="s">
        <v>8</v>
      </c>
      <c r="B18" s="40">
        <v>0.03</v>
      </c>
      <c r="C18" s="40">
        <v>0.017</v>
      </c>
      <c r="D18" s="40">
        <v>0.021</v>
      </c>
      <c r="E18" s="40">
        <v>0.03</v>
      </c>
      <c r="F18" s="40"/>
      <c r="G18" s="40">
        <v>0.017</v>
      </c>
      <c r="H18" s="40"/>
      <c r="I18" s="40">
        <v>0.013</v>
      </c>
      <c r="J18" s="40"/>
      <c r="K18" s="40">
        <v>0.015</v>
      </c>
      <c r="L18" s="40"/>
      <c r="M18" s="40">
        <v>0.01</v>
      </c>
      <c r="N18" s="40">
        <v>0.01</v>
      </c>
      <c r="O18" s="63"/>
      <c r="P18" s="40">
        <f t="shared" si="0"/>
        <v>0.0014740631223310243</v>
      </c>
      <c r="Q18" s="40">
        <f t="shared" si="1"/>
        <v>0.00017661276150830832</v>
      </c>
      <c r="R18" s="40" t="s">
        <v>261</v>
      </c>
      <c r="S18" s="61"/>
      <c r="T18" s="44">
        <f t="shared" si="3"/>
        <v>-23.529411764705884</v>
      </c>
      <c r="U18" s="44">
        <f aca="true" t="shared" si="5" ref="U18:U65">K18/I18*100-100</f>
        <v>15.384615384615401</v>
      </c>
      <c r="V18" s="44">
        <f t="shared" si="4"/>
        <v>-33.33333333333333</v>
      </c>
      <c r="W18" s="44" t="s">
        <v>261</v>
      </c>
      <c r="X18" s="61"/>
      <c r="Y18" s="44" t="s">
        <v>259</v>
      </c>
      <c r="Z18" s="44" t="s">
        <v>259</v>
      </c>
      <c r="AA18" s="44" t="s">
        <v>259</v>
      </c>
      <c r="AB18" s="44" t="s">
        <v>259</v>
      </c>
    </row>
    <row r="19" spans="1:28" s="30" customFormat="1" ht="11.25">
      <c r="A19" s="28" t="s">
        <v>9</v>
      </c>
      <c r="B19" s="40">
        <v>8.021</v>
      </c>
      <c r="C19" s="40">
        <v>8.396</v>
      </c>
      <c r="D19" s="40">
        <v>12.353</v>
      </c>
      <c r="E19" s="40">
        <v>20.967</v>
      </c>
      <c r="F19" s="42"/>
      <c r="G19" s="40">
        <v>23.811</v>
      </c>
      <c r="H19" s="42"/>
      <c r="I19" s="40">
        <v>26.37</v>
      </c>
      <c r="J19" s="42"/>
      <c r="K19" s="40">
        <v>26.441</v>
      </c>
      <c r="L19" s="42"/>
      <c r="M19" s="40">
        <v>23.333</v>
      </c>
      <c r="N19" s="40">
        <v>26.298</v>
      </c>
      <c r="O19" s="63"/>
      <c r="P19" s="40">
        <f t="shared" si="0"/>
        <v>0.394115343473905</v>
      </c>
      <c r="Q19" s="40">
        <f t="shared" si="1"/>
        <v>0.4120905564273357</v>
      </c>
      <c r="R19" s="40">
        <f t="shared" si="2"/>
        <v>0.4132069085907379</v>
      </c>
      <c r="S19" s="61"/>
      <c r="T19" s="44">
        <f t="shared" si="3"/>
        <v>10.747133677711986</v>
      </c>
      <c r="U19" s="44">
        <f t="shared" si="5"/>
        <v>0.269245354569577</v>
      </c>
      <c r="V19" s="44">
        <f t="shared" si="4"/>
        <v>-11.754472221171667</v>
      </c>
      <c r="W19" s="44">
        <f>N19/M19*100-100</f>
        <v>12.707324390348433</v>
      </c>
      <c r="X19" s="61"/>
      <c r="Y19" s="44">
        <v>11.849517091042973</v>
      </c>
      <c r="Z19" s="44">
        <v>10.175098353374471</v>
      </c>
      <c r="AA19" s="44">
        <v>-3.025722790696497</v>
      </c>
      <c r="AB19" s="44">
        <v>3.931448186428115</v>
      </c>
    </row>
    <row r="20" spans="1:28" s="30" customFormat="1" ht="11.25">
      <c r="A20" s="28" t="s">
        <v>10</v>
      </c>
      <c r="B20" s="40">
        <v>2.983</v>
      </c>
      <c r="C20" s="40">
        <v>0.862</v>
      </c>
      <c r="D20" s="40">
        <v>1.05</v>
      </c>
      <c r="E20" s="40">
        <v>0.94</v>
      </c>
      <c r="F20" s="40"/>
      <c r="G20" s="40">
        <v>1.03</v>
      </c>
      <c r="H20" s="40"/>
      <c r="I20" s="40">
        <v>1.11</v>
      </c>
      <c r="J20" s="40"/>
      <c r="K20" s="40">
        <v>0.86</v>
      </c>
      <c r="L20" s="40"/>
      <c r="M20" s="40">
        <v>0.92</v>
      </c>
      <c r="N20" s="40">
        <v>0.91</v>
      </c>
      <c r="O20" s="63"/>
      <c r="P20" s="40">
        <f t="shared" si="0"/>
        <v>0.14657100979711485</v>
      </c>
      <c r="Q20" s="40">
        <f t="shared" si="1"/>
        <v>0.016248374058764368</v>
      </c>
      <c r="R20" s="40" t="s">
        <v>261</v>
      </c>
      <c r="S20" s="61"/>
      <c r="T20" s="44">
        <f t="shared" si="3"/>
        <v>7.7669902912621325</v>
      </c>
      <c r="U20" s="44">
        <f t="shared" si="5"/>
        <v>-22.52252252252252</v>
      </c>
      <c r="V20" s="44">
        <f t="shared" si="4"/>
        <v>6.976744186046517</v>
      </c>
      <c r="W20" s="44" t="s">
        <v>261</v>
      </c>
      <c r="X20" s="61"/>
      <c r="Y20" s="44" t="s">
        <v>259</v>
      </c>
      <c r="Z20" s="44" t="s">
        <v>259</v>
      </c>
      <c r="AA20" s="44" t="s">
        <v>259</v>
      </c>
      <c r="AB20" s="44" t="s">
        <v>259</v>
      </c>
    </row>
    <row r="21" spans="1:28" s="30" customFormat="1" ht="11.25">
      <c r="A21" s="28" t="s">
        <v>11</v>
      </c>
      <c r="B21" s="40">
        <v>0.226</v>
      </c>
      <c r="C21" s="40">
        <v>0.352</v>
      </c>
      <c r="D21" s="40">
        <v>0.209</v>
      </c>
      <c r="E21" s="40">
        <v>0.239</v>
      </c>
      <c r="F21" s="40"/>
      <c r="G21" s="40">
        <v>0.281</v>
      </c>
      <c r="H21" s="40"/>
      <c r="I21" s="40">
        <v>0.283</v>
      </c>
      <c r="J21" s="40"/>
      <c r="K21" s="40">
        <v>0.252</v>
      </c>
      <c r="L21" s="40"/>
      <c r="M21" s="40">
        <v>0.264</v>
      </c>
      <c r="N21" s="40">
        <v>0.272</v>
      </c>
      <c r="O21" s="63"/>
      <c r="P21" s="40">
        <f t="shared" si="0"/>
        <v>0.011104608854893719</v>
      </c>
      <c r="Q21" s="40">
        <f t="shared" si="1"/>
        <v>0.0046625769038193396</v>
      </c>
      <c r="R21" s="40">
        <f t="shared" si="2"/>
        <v>0.0042737956930823905</v>
      </c>
      <c r="S21" s="61"/>
      <c r="T21" s="44">
        <f t="shared" si="3"/>
        <v>0.7117437722419737</v>
      </c>
      <c r="U21" s="44">
        <f t="shared" si="5"/>
        <v>-10.954063604240275</v>
      </c>
      <c r="V21" s="44">
        <f t="shared" si="4"/>
        <v>4.761904761904773</v>
      </c>
      <c r="W21" s="44">
        <f>N21/M21*100-100</f>
        <v>3.030303030303031</v>
      </c>
      <c r="X21" s="61"/>
      <c r="Y21" s="44" t="s">
        <v>259</v>
      </c>
      <c r="Z21" s="44" t="s">
        <v>259</v>
      </c>
      <c r="AA21" s="44" t="s">
        <v>259</v>
      </c>
      <c r="AB21" s="44" t="s">
        <v>259</v>
      </c>
    </row>
    <row r="22" spans="1:28" s="30" customFormat="1" ht="11.25">
      <c r="A22" s="28" t="s">
        <v>12</v>
      </c>
      <c r="B22" s="40">
        <v>0.111</v>
      </c>
      <c r="C22" s="40">
        <v>0.09</v>
      </c>
      <c r="D22" s="40">
        <v>0.108</v>
      </c>
      <c r="E22" s="40">
        <v>0.142</v>
      </c>
      <c r="F22" s="40"/>
      <c r="G22" s="40">
        <v>0.154</v>
      </c>
      <c r="H22" s="40"/>
      <c r="I22" s="40">
        <v>0.159</v>
      </c>
      <c r="J22" s="40"/>
      <c r="K22" s="40">
        <v>0.155</v>
      </c>
      <c r="L22" s="40"/>
      <c r="M22" s="40">
        <v>0.166</v>
      </c>
      <c r="N22" s="40">
        <v>0.194</v>
      </c>
      <c r="O22" s="63"/>
      <c r="P22" s="40">
        <f t="shared" si="0"/>
        <v>0.00545403355262479</v>
      </c>
      <c r="Q22" s="40">
        <f t="shared" si="1"/>
        <v>0.0029317718410379182</v>
      </c>
      <c r="R22" s="40" t="s">
        <v>261</v>
      </c>
      <c r="S22" s="61"/>
      <c r="T22" s="44">
        <f t="shared" si="3"/>
        <v>3.246753246753258</v>
      </c>
      <c r="U22" s="44">
        <f t="shared" si="5"/>
        <v>-2.5157232704402475</v>
      </c>
      <c r="V22" s="44">
        <f t="shared" si="4"/>
        <v>7.096774193548399</v>
      </c>
      <c r="W22" s="44" t="s">
        <v>261</v>
      </c>
      <c r="X22" s="61"/>
      <c r="Y22" s="44" t="s">
        <v>259</v>
      </c>
      <c r="Z22" s="44" t="s">
        <v>259</v>
      </c>
      <c r="AA22" s="44" t="s">
        <v>259</v>
      </c>
      <c r="AB22" s="44" t="s">
        <v>259</v>
      </c>
    </row>
    <row r="23" spans="1:28" s="30" customFormat="1" ht="11.25">
      <c r="A23" s="28" t="s">
        <v>13</v>
      </c>
      <c r="B23" s="40">
        <v>0.942</v>
      </c>
      <c r="C23" s="40">
        <v>0.623</v>
      </c>
      <c r="D23" s="40">
        <v>0.926</v>
      </c>
      <c r="E23" s="40">
        <v>1.1</v>
      </c>
      <c r="F23" s="40"/>
      <c r="G23" s="40">
        <v>1.137</v>
      </c>
      <c r="H23" s="40"/>
      <c r="I23" s="40">
        <v>1.167</v>
      </c>
      <c r="J23" s="40"/>
      <c r="K23" s="40">
        <v>1.104</v>
      </c>
      <c r="L23" s="40"/>
      <c r="M23" s="40">
        <v>1.051</v>
      </c>
      <c r="N23" s="40">
        <v>1.214</v>
      </c>
      <c r="O23" s="63"/>
      <c r="P23" s="40">
        <f t="shared" si="0"/>
        <v>0.046285582041194165</v>
      </c>
      <c r="Q23" s="40">
        <f t="shared" si="1"/>
        <v>0.018562001234523205</v>
      </c>
      <c r="R23" s="40">
        <f t="shared" si="2"/>
        <v>0.019074955777213316</v>
      </c>
      <c r="S23" s="61"/>
      <c r="T23" s="44">
        <f t="shared" si="3"/>
        <v>2.63852242744062</v>
      </c>
      <c r="U23" s="44">
        <f t="shared" si="5"/>
        <v>-5.398457583547554</v>
      </c>
      <c r="V23" s="44">
        <f t="shared" si="4"/>
        <v>-4.800724637681171</v>
      </c>
      <c r="W23" s="44">
        <f>N23/M23*100-100</f>
        <v>15.509039010466225</v>
      </c>
      <c r="X23" s="61"/>
      <c r="Y23" s="44">
        <v>4.221054711564152</v>
      </c>
      <c r="Z23" s="44">
        <v>4.2723478659076255</v>
      </c>
      <c r="AA23" s="44">
        <v>8.26805162507501</v>
      </c>
      <c r="AB23" s="44">
        <v>1.5017917490915966</v>
      </c>
    </row>
    <row r="24" spans="1:28" s="30" customFormat="1" ht="11.25">
      <c r="A24" s="28" t="s">
        <v>14</v>
      </c>
      <c r="B24" s="40">
        <v>20.132</v>
      </c>
      <c r="C24" s="40">
        <v>25.639</v>
      </c>
      <c r="D24" s="40">
        <v>31.414</v>
      </c>
      <c r="E24" s="40">
        <v>46.506</v>
      </c>
      <c r="F24" s="40"/>
      <c r="G24" s="40">
        <v>47.747</v>
      </c>
      <c r="H24" s="40"/>
      <c r="I24" s="40">
        <v>52.99</v>
      </c>
      <c r="J24" s="40"/>
      <c r="K24" s="40">
        <v>51.12</v>
      </c>
      <c r="L24" s="40"/>
      <c r="M24" s="40">
        <v>48.011</v>
      </c>
      <c r="N24" s="40">
        <v>55.086</v>
      </c>
      <c r="O24" s="63"/>
      <c r="P24" s="40">
        <f t="shared" si="0"/>
        <v>0.9891946259589396</v>
      </c>
      <c r="Q24" s="40">
        <f t="shared" si="1"/>
        <v>0.8479355292775391</v>
      </c>
      <c r="R24" s="40">
        <f t="shared" si="2"/>
        <v>0.8655379027541784</v>
      </c>
      <c r="S24" s="61"/>
      <c r="T24" s="44">
        <f t="shared" si="3"/>
        <v>10.980794604896644</v>
      </c>
      <c r="U24" s="44">
        <f t="shared" si="5"/>
        <v>-3.5289677297603532</v>
      </c>
      <c r="V24" s="44">
        <f t="shared" si="4"/>
        <v>-6.081768388106397</v>
      </c>
      <c r="W24" s="44">
        <f aca="true" t="shared" si="6" ref="W24:W44">N24/M24*100-100</f>
        <v>14.736206286059428</v>
      </c>
      <c r="X24" s="61"/>
      <c r="Y24" s="44">
        <v>9.322818214907521</v>
      </c>
      <c r="Z24" s="44">
        <v>4.894698289678455</v>
      </c>
      <c r="AA24" s="44">
        <v>6.669821500167193</v>
      </c>
      <c r="AB24" s="44">
        <v>13.662651139523227</v>
      </c>
    </row>
    <row r="25" spans="1:28" s="30" customFormat="1" ht="11.25">
      <c r="A25" s="28" t="s">
        <v>15</v>
      </c>
      <c r="B25" s="40">
        <v>4.705</v>
      </c>
      <c r="C25" s="40">
        <v>3.804</v>
      </c>
      <c r="D25" s="40">
        <v>8.372</v>
      </c>
      <c r="E25" s="40">
        <v>16.024</v>
      </c>
      <c r="F25" s="40"/>
      <c r="G25" s="40">
        <v>15.405</v>
      </c>
      <c r="H25" s="40"/>
      <c r="I25" s="40">
        <v>16.663</v>
      </c>
      <c r="J25" s="40"/>
      <c r="K25" s="40">
        <v>14.83</v>
      </c>
      <c r="L25" s="40"/>
      <c r="M25" s="40">
        <v>15.616</v>
      </c>
      <c r="N25" s="40">
        <v>18.158</v>
      </c>
      <c r="O25" s="63"/>
      <c r="P25" s="40">
        <f t="shared" si="0"/>
        <v>0.23118223301891566</v>
      </c>
      <c r="Q25" s="40">
        <f t="shared" si="1"/>
        <v>0.2757984883713743</v>
      </c>
      <c r="R25" s="40">
        <f t="shared" si="2"/>
        <v>0.285307287481581</v>
      </c>
      <c r="S25" s="61"/>
      <c r="T25" s="44">
        <f t="shared" si="3"/>
        <v>8.16617981174943</v>
      </c>
      <c r="U25" s="44">
        <f t="shared" si="5"/>
        <v>-11.000420092420342</v>
      </c>
      <c r="V25" s="44">
        <f t="shared" si="4"/>
        <v>5.300067430883331</v>
      </c>
      <c r="W25" s="44">
        <f t="shared" si="6"/>
        <v>16.278176229508205</v>
      </c>
      <c r="X25" s="61"/>
      <c r="Y25" s="44">
        <v>7.089899415612597</v>
      </c>
      <c r="Z25" s="44">
        <v>7.996566262121482</v>
      </c>
      <c r="AA25" s="44">
        <v>2.4362580656082504</v>
      </c>
      <c r="AB25" s="44">
        <v>-0.659574195344203</v>
      </c>
    </row>
    <row r="26" spans="1:28" s="30" customFormat="1" ht="11.25">
      <c r="A26" s="28" t="s">
        <v>16</v>
      </c>
      <c r="B26" s="40">
        <v>3.924</v>
      </c>
      <c r="C26" s="40">
        <v>3.552</v>
      </c>
      <c r="D26" s="40">
        <v>6.766</v>
      </c>
      <c r="E26" s="40">
        <v>10.125</v>
      </c>
      <c r="F26" s="40"/>
      <c r="G26" s="40">
        <v>10.587</v>
      </c>
      <c r="H26" s="40"/>
      <c r="I26" s="40">
        <v>11.522</v>
      </c>
      <c r="J26" s="40"/>
      <c r="K26" s="40">
        <v>10.852</v>
      </c>
      <c r="L26" s="40"/>
      <c r="M26" s="40">
        <v>11.576</v>
      </c>
      <c r="N26" s="40">
        <v>13.04</v>
      </c>
      <c r="O26" s="63"/>
      <c r="P26" s="40">
        <f t="shared" si="0"/>
        <v>0.192807456400898</v>
      </c>
      <c r="Q26" s="40">
        <f t="shared" si="1"/>
        <v>0.20444693272201772</v>
      </c>
      <c r="R26" s="40">
        <f t="shared" si="2"/>
        <v>0.20489079352130282</v>
      </c>
      <c r="S26" s="61"/>
      <c r="T26" s="44">
        <f t="shared" si="3"/>
        <v>8.83158590724473</v>
      </c>
      <c r="U26" s="44">
        <f t="shared" si="5"/>
        <v>-5.814962680090261</v>
      </c>
      <c r="V26" s="44">
        <f t="shared" si="4"/>
        <v>6.671581275340955</v>
      </c>
      <c r="W26" s="44">
        <f t="shared" si="6"/>
        <v>12.646855563234254</v>
      </c>
      <c r="X26" s="61"/>
      <c r="Y26" s="44">
        <v>5.120278369394004</v>
      </c>
      <c r="Z26" s="44">
        <v>5.676022265258205</v>
      </c>
      <c r="AA26" s="44">
        <v>14.531592527208186</v>
      </c>
      <c r="AB26" s="44">
        <v>7.492256145720249</v>
      </c>
    </row>
    <row r="27" spans="1:28" s="30" customFormat="1" ht="11.25">
      <c r="A27" s="28" t="s">
        <v>17</v>
      </c>
      <c r="B27" s="40">
        <v>1.002</v>
      </c>
      <c r="C27" s="40">
        <v>0.976</v>
      </c>
      <c r="D27" s="40">
        <v>1.448</v>
      </c>
      <c r="E27" s="40">
        <v>3.453</v>
      </c>
      <c r="F27" s="40"/>
      <c r="G27" s="40">
        <v>3.73</v>
      </c>
      <c r="H27" s="40"/>
      <c r="I27" s="40">
        <v>4.268</v>
      </c>
      <c r="J27" s="40"/>
      <c r="K27" s="40">
        <v>5.511</v>
      </c>
      <c r="L27" s="40"/>
      <c r="M27" s="40">
        <v>6.577</v>
      </c>
      <c r="N27" s="40">
        <v>5.865</v>
      </c>
      <c r="O27" s="63"/>
      <c r="P27" s="40">
        <f t="shared" si="0"/>
        <v>0.049233708285856215</v>
      </c>
      <c r="Q27" s="40">
        <f t="shared" si="1"/>
        <v>0.11615821324401439</v>
      </c>
      <c r="R27" s="40">
        <f t="shared" si="2"/>
        <v>0.09215371963208904</v>
      </c>
      <c r="S27" s="61"/>
      <c r="T27" s="44">
        <f t="shared" si="3"/>
        <v>14.42359249329759</v>
      </c>
      <c r="U27" s="44">
        <f t="shared" si="5"/>
        <v>29.1237113402062</v>
      </c>
      <c r="V27" s="44">
        <f t="shared" si="4"/>
        <v>19.343131917982205</v>
      </c>
      <c r="W27" s="44">
        <f t="shared" si="6"/>
        <v>-10.825604378896145</v>
      </c>
      <c r="X27" s="61"/>
      <c r="Y27" s="44">
        <v>9.995434889067791</v>
      </c>
      <c r="Z27" s="44">
        <v>31.668680754587857</v>
      </c>
      <c r="AA27" s="44">
        <v>20.741187776446317</v>
      </c>
      <c r="AB27" s="44">
        <v>-9.962626356756433</v>
      </c>
    </row>
    <row r="28" spans="1:28" s="30" customFormat="1" ht="11.25">
      <c r="A28" s="28" t="s">
        <v>18</v>
      </c>
      <c r="B28" s="40">
        <v>5.577</v>
      </c>
      <c r="C28" s="40">
        <v>5.983</v>
      </c>
      <c r="D28" s="40">
        <v>5.1</v>
      </c>
      <c r="E28" s="40">
        <v>1.6</v>
      </c>
      <c r="F28" s="40"/>
      <c r="G28" s="40">
        <v>2.015</v>
      </c>
      <c r="H28" s="40"/>
      <c r="I28" s="40">
        <v>1.812</v>
      </c>
      <c r="J28" s="40"/>
      <c r="K28" s="40">
        <v>1.54</v>
      </c>
      <c r="L28" s="40"/>
      <c r="M28" s="40">
        <v>1.466</v>
      </c>
      <c r="N28" s="40">
        <v>1.635</v>
      </c>
      <c r="O28" s="63"/>
      <c r="P28" s="40">
        <f t="shared" si="0"/>
        <v>0.27402833444133745</v>
      </c>
      <c r="Q28" s="40">
        <f t="shared" si="1"/>
        <v>0.025891430837118</v>
      </c>
      <c r="R28" s="40">
        <f t="shared" si="2"/>
        <v>0.025689911610991573</v>
      </c>
      <c r="S28" s="61"/>
      <c r="T28" s="44">
        <f t="shared" si="3"/>
        <v>-10.074441687344915</v>
      </c>
      <c r="U28" s="44">
        <f t="shared" si="5"/>
        <v>-15.011037527593814</v>
      </c>
      <c r="V28" s="44">
        <f t="shared" si="4"/>
        <v>-4.805194805194816</v>
      </c>
      <c r="W28" s="44">
        <f t="shared" si="6"/>
        <v>11.52796725784448</v>
      </c>
      <c r="X28" s="61"/>
      <c r="Y28" s="44" t="s">
        <v>259</v>
      </c>
      <c r="Z28" s="44" t="s">
        <v>259</v>
      </c>
      <c r="AA28" s="44" t="s">
        <v>259</v>
      </c>
      <c r="AB28" s="44" t="s">
        <v>259</v>
      </c>
    </row>
    <row r="29" spans="1:28" s="30" customFormat="1" ht="11.25">
      <c r="A29" s="28" t="s">
        <v>19</v>
      </c>
      <c r="B29" s="40">
        <v>0.01</v>
      </c>
      <c r="C29" s="40">
        <v>0.028</v>
      </c>
      <c r="D29" s="40">
        <v>0.055</v>
      </c>
      <c r="E29" s="40">
        <v>0.045</v>
      </c>
      <c r="F29" s="40"/>
      <c r="G29" s="40">
        <v>0.051</v>
      </c>
      <c r="H29" s="40"/>
      <c r="I29" s="40">
        <v>0.053</v>
      </c>
      <c r="J29" s="40"/>
      <c r="K29" s="40">
        <v>0.063</v>
      </c>
      <c r="L29" s="40"/>
      <c r="M29" s="40">
        <v>0.054</v>
      </c>
      <c r="N29" s="40">
        <v>0.053</v>
      </c>
      <c r="O29" s="63"/>
      <c r="P29" s="40">
        <f t="shared" si="0"/>
        <v>0.0004913543741103415</v>
      </c>
      <c r="Q29" s="40">
        <f t="shared" si="1"/>
        <v>0.0009537089121448648</v>
      </c>
      <c r="R29" s="40">
        <f t="shared" si="2"/>
        <v>0.0008327616607844363</v>
      </c>
      <c r="S29" s="61"/>
      <c r="T29" s="44">
        <f t="shared" si="3"/>
        <v>3.921568627450995</v>
      </c>
      <c r="U29" s="44">
        <f t="shared" si="5"/>
        <v>18.867924528301884</v>
      </c>
      <c r="V29" s="44">
        <f t="shared" si="4"/>
        <v>-14.285714285714292</v>
      </c>
      <c r="W29" s="44">
        <f t="shared" si="6"/>
        <v>-1.8518518518518476</v>
      </c>
      <c r="X29" s="61"/>
      <c r="Y29" s="44" t="s">
        <v>259</v>
      </c>
      <c r="Z29" s="44" t="s">
        <v>259</v>
      </c>
      <c r="AA29" s="44" t="s">
        <v>259</v>
      </c>
      <c r="AB29" s="44" t="s">
        <v>259</v>
      </c>
    </row>
    <row r="30" spans="1:28" s="30" customFormat="1" ht="11.25">
      <c r="A30" s="28" t="s">
        <v>20</v>
      </c>
      <c r="B30" s="40">
        <v>1.217</v>
      </c>
      <c r="C30" s="40">
        <v>1.228</v>
      </c>
      <c r="D30" s="40">
        <v>2.17</v>
      </c>
      <c r="E30" s="40">
        <v>3.78</v>
      </c>
      <c r="F30" s="40"/>
      <c r="G30" s="40">
        <v>4.053</v>
      </c>
      <c r="H30" s="40"/>
      <c r="I30" s="40">
        <v>4.614</v>
      </c>
      <c r="J30" s="40"/>
      <c r="K30" s="40">
        <v>4.989</v>
      </c>
      <c r="L30" s="40"/>
      <c r="M30" s="40">
        <v>5.137</v>
      </c>
      <c r="N30" s="40">
        <v>5.7</v>
      </c>
      <c r="O30" s="63"/>
      <c r="P30" s="40">
        <f t="shared" si="0"/>
        <v>0.05979782732922856</v>
      </c>
      <c r="Q30" s="40">
        <f t="shared" si="1"/>
        <v>0.09072597558681798</v>
      </c>
      <c r="R30" s="40">
        <f t="shared" si="2"/>
        <v>0.08956115974474127</v>
      </c>
      <c r="S30" s="61"/>
      <c r="T30" s="44">
        <f t="shared" si="3"/>
        <v>13.841598815692066</v>
      </c>
      <c r="U30" s="44">
        <f t="shared" si="5"/>
        <v>8.12743823146944</v>
      </c>
      <c r="V30" s="44">
        <f t="shared" si="4"/>
        <v>2.9665263579875756</v>
      </c>
      <c r="W30" s="44">
        <f t="shared" si="6"/>
        <v>10.959704107455721</v>
      </c>
      <c r="X30" s="61"/>
      <c r="Y30" s="44">
        <v>10.547458935067759</v>
      </c>
      <c r="Z30" s="44">
        <v>12.609404583032942</v>
      </c>
      <c r="AA30" s="44">
        <v>6.7480881864551145</v>
      </c>
      <c r="AB30" s="44">
        <v>6.704942496877201</v>
      </c>
    </row>
    <row r="31" spans="1:28" s="30" customFormat="1" ht="11.25">
      <c r="A31" s="28" t="s">
        <v>21</v>
      </c>
      <c r="B31" s="40">
        <v>2.481</v>
      </c>
      <c r="C31" s="40">
        <v>2.905</v>
      </c>
      <c r="D31" s="40">
        <v>2.714</v>
      </c>
      <c r="E31" s="40">
        <v>4.307</v>
      </c>
      <c r="F31" s="40"/>
      <c r="G31" s="40">
        <v>4.9</v>
      </c>
      <c r="H31" s="40"/>
      <c r="I31" s="40">
        <v>5.264</v>
      </c>
      <c r="J31" s="40"/>
      <c r="K31" s="40">
        <v>4.203</v>
      </c>
      <c r="L31" s="40"/>
      <c r="M31" s="40">
        <v>4.451</v>
      </c>
      <c r="N31" s="40">
        <v>4.846</v>
      </c>
      <c r="O31" s="63"/>
      <c r="P31" s="40">
        <f t="shared" si="0"/>
        <v>0.12190502021677571</v>
      </c>
      <c r="Q31" s="40">
        <f t="shared" si="1"/>
        <v>0.07861034014734802</v>
      </c>
      <c r="R31" s="40">
        <f t="shared" si="2"/>
        <v>0.07614269826719582</v>
      </c>
      <c r="S31" s="61"/>
      <c r="T31" s="44">
        <f t="shared" si="3"/>
        <v>7.428571428571431</v>
      </c>
      <c r="U31" s="44">
        <f t="shared" si="5"/>
        <v>-20.155775075987833</v>
      </c>
      <c r="V31" s="44">
        <f t="shared" si="4"/>
        <v>5.900547228170325</v>
      </c>
      <c r="W31" s="44">
        <f t="shared" si="6"/>
        <v>8.874410244888793</v>
      </c>
      <c r="X31" s="61"/>
      <c r="Y31" s="44">
        <v>4.293316983445704</v>
      </c>
      <c r="Z31" s="44">
        <v>-5.513360580753685</v>
      </c>
      <c r="AA31" s="44">
        <v>2.3668480505880214</v>
      </c>
      <c r="AB31" s="44">
        <v>-18.81102890015748</v>
      </c>
    </row>
    <row r="32" spans="1:28" s="30" customFormat="1" ht="11.25">
      <c r="A32" s="28" t="s">
        <v>22</v>
      </c>
      <c r="B32" s="40">
        <v>0.967</v>
      </c>
      <c r="C32" s="40">
        <v>0.679</v>
      </c>
      <c r="D32" s="40">
        <v>0.582</v>
      </c>
      <c r="E32" s="40">
        <v>1.652</v>
      </c>
      <c r="F32" s="40"/>
      <c r="G32" s="40">
        <v>1.789</v>
      </c>
      <c r="H32" s="40"/>
      <c r="I32" s="40">
        <v>2.416</v>
      </c>
      <c r="J32" s="40"/>
      <c r="K32" s="40">
        <v>2.452</v>
      </c>
      <c r="L32" s="40"/>
      <c r="M32" s="40">
        <v>2.497</v>
      </c>
      <c r="N32" s="40">
        <v>2.933</v>
      </c>
      <c r="O32" s="63"/>
      <c r="P32" s="40">
        <f t="shared" si="0"/>
        <v>0.04751396797647002</v>
      </c>
      <c r="Q32" s="40">
        <f t="shared" si="1"/>
        <v>0.044100206548624586</v>
      </c>
      <c r="R32" s="40">
        <f t="shared" si="2"/>
        <v>0.04608471605812739</v>
      </c>
      <c r="S32" s="61"/>
      <c r="T32" s="44">
        <f t="shared" si="3"/>
        <v>35.047512576858594</v>
      </c>
      <c r="U32" s="44">
        <f t="shared" si="5"/>
        <v>1.4900662251655632</v>
      </c>
      <c r="V32" s="44">
        <f t="shared" si="4"/>
        <v>1.8352365415986895</v>
      </c>
      <c r="W32" s="44">
        <f t="shared" si="6"/>
        <v>17.460953143772514</v>
      </c>
      <c r="X32" s="61"/>
      <c r="Y32" s="44">
        <v>118.5211216839677</v>
      </c>
      <c r="Z32" s="44">
        <v>7.886498970449118</v>
      </c>
      <c r="AA32" s="44">
        <v>9.727741418880811</v>
      </c>
      <c r="AB32" s="44">
        <v>18.610027685396386</v>
      </c>
    </row>
    <row r="33" spans="1:28" s="30" customFormat="1" ht="11.25">
      <c r="A33" s="28" t="s">
        <v>24</v>
      </c>
      <c r="B33" s="40">
        <v>0.017</v>
      </c>
      <c r="C33" s="40">
        <v>0.023</v>
      </c>
      <c r="D33" s="40">
        <v>0.027</v>
      </c>
      <c r="E33" s="40">
        <v>0.023</v>
      </c>
      <c r="F33" s="40"/>
      <c r="G33" s="40">
        <v>0.021</v>
      </c>
      <c r="H33" s="40"/>
      <c r="I33" s="40">
        <v>0.023</v>
      </c>
      <c r="J33" s="40"/>
      <c r="K33" s="40">
        <v>0.027</v>
      </c>
      <c r="L33" s="40"/>
      <c r="M33" s="40">
        <v>0.046</v>
      </c>
      <c r="N33" s="40">
        <v>0.05</v>
      </c>
      <c r="O33" s="63"/>
      <c r="P33" s="40">
        <f t="shared" si="0"/>
        <v>0.0008353024359875806</v>
      </c>
      <c r="Q33" s="40">
        <f t="shared" si="1"/>
        <v>0.0008124187029382182</v>
      </c>
      <c r="R33" s="40">
        <f t="shared" si="2"/>
        <v>0.0007856242082872041</v>
      </c>
      <c r="S33" s="61"/>
      <c r="T33" s="44">
        <f t="shared" si="3"/>
        <v>9.523809523809518</v>
      </c>
      <c r="U33" s="44">
        <f t="shared" si="5"/>
        <v>17.391304347826093</v>
      </c>
      <c r="V33" s="44">
        <f t="shared" si="4"/>
        <v>70.37037037037038</v>
      </c>
      <c r="W33" s="44">
        <f t="shared" si="6"/>
        <v>8.69565217391306</v>
      </c>
      <c r="X33" s="61"/>
      <c r="Y33" s="44" t="s">
        <v>259</v>
      </c>
      <c r="Z33" s="44" t="s">
        <v>259</v>
      </c>
      <c r="AA33" s="44" t="s">
        <v>259</v>
      </c>
      <c r="AB33" s="44" t="s">
        <v>259</v>
      </c>
    </row>
    <row r="34" spans="1:28" s="30" customFormat="1" ht="11.25">
      <c r="A34" s="28" t="s">
        <v>25</v>
      </c>
      <c r="B34" s="40">
        <v>1.52</v>
      </c>
      <c r="C34" s="40">
        <v>1.057</v>
      </c>
      <c r="D34" s="40">
        <v>1.163</v>
      </c>
      <c r="E34" s="40">
        <v>2.155</v>
      </c>
      <c r="F34" s="40"/>
      <c r="G34" s="40">
        <v>2.031</v>
      </c>
      <c r="H34" s="40"/>
      <c r="I34" s="40">
        <v>2.344</v>
      </c>
      <c r="J34" s="40"/>
      <c r="K34" s="40">
        <v>2.582</v>
      </c>
      <c r="L34" s="40"/>
      <c r="M34" s="40">
        <v>2.398</v>
      </c>
      <c r="N34" s="40">
        <v>2.65</v>
      </c>
      <c r="O34" s="63"/>
      <c r="P34" s="40">
        <f t="shared" si="0"/>
        <v>0.07468586486477191</v>
      </c>
      <c r="Q34" s="40">
        <f t="shared" si="1"/>
        <v>0.04235174020969233</v>
      </c>
      <c r="R34" s="40">
        <f t="shared" si="2"/>
        <v>0.04163808303922181</v>
      </c>
      <c r="S34" s="61"/>
      <c r="T34" s="44">
        <f t="shared" si="3"/>
        <v>15.411127523387464</v>
      </c>
      <c r="U34" s="44">
        <f t="shared" si="5"/>
        <v>10.15358361774743</v>
      </c>
      <c r="V34" s="44">
        <f t="shared" si="4"/>
        <v>-7.1262587141750515</v>
      </c>
      <c r="W34" s="44">
        <f t="shared" si="6"/>
        <v>10.508757297748119</v>
      </c>
      <c r="X34" s="61"/>
      <c r="Y34" s="44">
        <v>10.993045297882805</v>
      </c>
      <c r="Z34" s="44">
        <v>13.0832002033258</v>
      </c>
      <c r="AA34" s="44">
        <v>0.9957794971328112</v>
      </c>
      <c r="AB34" s="44">
        <v>9.399510047582506</v>
      </c>
    </row>
    <row r="35" spans="1:28" s="30" customFormat="1" ht="11.25">
      <c r="A35" s="28" t="s">
        <v>26</v>
      </c>
      <c r="B35" s="40">
        <v>0.396</v>
      </c>
      <c r="C35" s="40">
        <v>0.206</v>
      </c>
      <c r="D35" s="40">
        <v>0.251</v>
      </c>
      <c r="E35" s="40">
        <v>0.455</v>
      </c>
      <c r="F35" s="40"/>
      <c r="G35" s="40">
        <v>0.517</v>
      </c>
      <c r="H35" s="40"/>
      <c r="I35" s="40">
        <v>0.644</v>
      </c>
      <c r="J35" s="40"/>
      <c r="K35" s="40">
        <v>0.484</v>
      </c>
      <c r="L35" s="40"/>
      <c r="M35" s="40">
        <v>0.523</v>
      </c>
      <c r="N35" s="40">
        <v>0.57</v>
      </c>
      <c r="O35" s="63"/>
      <c r="P35" s="40">
        <f t="shared" si="0"/>
        <v>0.019457633214769524</v>
      </c>
      <c r="Q35" s="40">
        <f t="shared" si="1"/>
        <v>0.009236847426884525</v>
      </c>
      <c r="R35" s="40">
        <f t="shared" si="2"/>
        <v>0.008956115974474125</v>
      </c>
      <c r="S35" s="61"/>
      <c r="T35" s="44">
        <f t="shared" si="3"/>
        <v>24.564796905222437</v>
      </c>
      <c r="U35" s="44">
        <f t="shared" si="5"/>
        <v>-24.84472049689441</v>
      </c>
      <c r="V35" s="44">
        <f t="shared" si="4"/>
        <v>8.057851239669418</v>
      </c>
      <c r="W35" s="44">
        <f t="shared" si="6"/>
        <v>8.986615678776275</v>
      </c>
      <c r="X35" s="61"/>
      <c r="Y35" s="44" t="s">
        <v>259</v>
      </c>
      <c r="Z35" s="44" t="s">
        <v>259</v>
      </c>
      <c r="AA35" s="44" t="s">
        <v>259</v>
      </c>
      <c r="AB35" s="44" t="s">
        <v>259</v>
      </c>
    </row>
    <row r="36" spans="1:28" s="30" customFormat="1" ht="11.25">
      <c r="A36" s="28" t="s">
        <v>27</v>
      </c>
      <c r="B36" s="40">
        <v>0.226</v>
      </c>
      <c r="C36" s="40">
        <v>0.168</v>
      </c>
      <c r="D36" s="40">
        <v>0.16</v>
      </c>
      <c r="E36" s="40">
        <v>0.11</v>
      </c>
      <c r="F36" s="40"/>
      <c r="G36" s="40">
        <v>0.09</v>
      </c>
      <c r="H36" s="40"/>
      <c r="I36" s="40">
        <v>0.12</v>
      </c>
      <c r="J36" s="40"/>
      <c r="K36" s="40">
        <v>0.175</v>
      </c>
      <c r="L36" s="40"/>
      <c r="M36" s="40">
        <v>0.196</v>
      </c>
      <c r="N36" s="40">
        <v>0.164</v>
      </c>
      <c r="O36" s="63"/>
      <c r="P36" s="40">
        <f t="shared" si="0"/>
        <v>0.011104608854893719</v>
      </c>
      <c r="Q36" s="40">
        <f t="shared" si="1"/>
        <v>0.003461610125562843</v>
      </c>
      <c r="R36" s="40">
        <f t="shared" si="2"/>
        <v>0.0025768474031820296</v>
      </c>
      <c r="S36" s="61"/>
      <c r="T36" s="44">
        <f t="shared" si="3"/>
        <v>33.333333333333314</v>
      </c>
      <c r="U36" s="44">
        <f t="shared" si="5"/>
        <v>45.833333333333314</v>
      </c>
      <c r="V36" s="44">
        <f t="shared" si="4"/>
        <v>12.000000000000014</v>
      </c>
      <c r="W36" s="44">
        <f t="shared" si="6"/>
        <v>-16.326530612244895</v>
      </c>
      <c r="X36" s="61"/>
      <c r="Y36" s="44">
        <v>28.81639481388541</v>
      </c>
      <c r="Z36" s="44">
        <v>48.90504847876963</v>
      </c>
      <c r="AA36" s="44">
        <v>17.090909090909108</v>
      </c>
      <c r="AB36" s="44">
        <v>-14.601304439301487</v>
      </c>
    </row>
    <row r="37" spans="1:28" s="30" customFormat="1" ht="11.25">
      <c r="A37" s="28" t="s">
        <v>28</v>
      </c>
      <c r="B37" s="40">
        <v>0.83</v>
      </c>
      <c r="C37" s="40">
        <v>0.78</v>
      </c>
      <c r="D37" s="40">
        <v>0.831</v>
      </c>
      <c r="E37" s="40">
        <v>1.22</v>
      </c>
      <c r="F37" s="40"/>
      <c r="G37" s="40">
        <v>1.316</v>
      </c>
      <c r="H37" s="40"/>
      <c r="I37" s="40">
        <v>1.446</v>
      </c>
      <c r="J37" s="40"/>
      <c r="K37" s="40">
        <v>1.575</v>
      </c>
      <c r="L37" s="40"/>
      <c r="M37" s="40">
        <v>1.249</v>
      </c>
      <c r="N37" s="40">
        <v>1.322</v>
      </c>
      <c r="O37" s="63"/>
      <c r="P37" s="40">
        <f t="shared" si="0"/>
        <v>0.04078241305115834</v>
      </c>
      <c r="Q37" s="40">
        <f t="shared" si="1"/>
        <v>0.02205893391238771</v>
      </c>
      <c r="R37" s="40">
        <f t="shared" si="2"/>
        <v>0.020771904067113676</v>
      </c>
      <c r="S37" s="61"/>
      <c r="T37" s="44">
        <f t="shared" si="3"/>
        <v>9.878419452887528</v>
      </c>
      <c r="U37" s="44">
        <f t="shared" si="5"/>
        <v>8.92116182572613</v>
      </c>
      <c r="V37" s="44">
        <f t="shared" si="4"/>
        <v>-20.698412698412696</v>
      </c>
      <c r="W37" s="44">
        <f t="shared" si="6"/>
        <v>5.844675740592464</v>
      </c>
      <c r="X37" s="61"/>
      <c r="Y37" s="44">
        <v>1.7369397806172833</v>
      </c>
      <c r="Z37" s="44">
        <v>12.051080268994124</v>
      </c>
      <c r="AA37" s="44">
        <v>-21.45510723373318</v>
      </c>
      <c r="AB37" s="44">
        <v>6.864373965453671</v>
      </c>
    </row>
    <row r="38" spans="1:28" s="30" customFormat="1" ht="11.25">
      <c r="A38" s="28" t="s">
        <v>29</v>
      </c>
      <c r="B38" s="40">
        <v>0.963</v>
      </c>
      <c r="C38" s="40">
        <v>0.566</v>
      </c>
      <c r="D38" s="40">
        <v>1.135</v>
      </c>
      <c r="E38" s="40">
        <v>1.427</v>
      </c>
      <c r="F38" s="40"/>
      <c r="G38" s="40">
        <v>1.383</v>
      </c>
      <c r="H38" s="40"/>
      <c r="I38" s="40">
        <v>1.383</v>
      </c>
      <c r="J38" s="40"/>
      <c r="K38" s="40">
        <v>1.312</v>
      </c>
      <c r="L38" s="40"/>
      <c r="M38" s="40">
        <v>1.24</v>
      </c>
      <c r="N38" s="40">
        <v>1.296</v>
      </c>
      <c r="O38" s="63"/>
      <c r="P38" s="40">
        <f t="shared" si="0"/>
        <v>0.04731742622682589</v>
      </c>
      <c r="Q38" s="40">
        <f t="shared" si="1"/>
        <v>0.021899982427030232</v>
      </c>
      <c r="R38" s="40">
        <f t="shared" si="2"/>
        <v>0.02036337947880433</v>
      </c>
      <c r="S38" s="61"/>
      <c r="T38" s="44">
        <f t="shared" si="3"/>
        <v>0</v>
      </c>
      <c r="U38" s="44">
        <f t="shared" si="5"/>
        <v>-5.133767172812725</v>
      </c>
      <c r="V38" s="44">
        <f t="shared" si="4"/>
        <v>-5.487804878048792</v>
      </c>
      <c r="W38" s="44">
        <f t="shared" si="6"/>
        <v>4.516129032258064</v>
      </c>
      <c r="X38" s="61"/>
      <c r="Y38" s="44" t="s">
        <v>259</v>
      </c>
      <c r="Z38" s="44" t="s">
        <v>259</v>
      </c>
      <c r="AA38" s="44" t="s">
        <v>259</v>
      </c>
      <c r="AB38" s="44" t="s">
        <v>259</v>
      </c>
    </row>
    <row r="39" spans="1:28" s="30" customFormat="1" ht="11.25">
      <c r="A39" s="28" t="s">
        <v>209</v>
      </c>
      <c r="B39" s="40">
        <v>18.031</v>
      </c>
      <c r="C39" s="40">
        <v>26.757</v>
      </c>
      <c r="D39" s="40">
        <v>40.711</v>
      </c>
      <c r="E39" s="40">
        <v>79.542</v>
      </c>
      <c r="F39" s="40"/>
      <c r="G39" s="40">
        <v>96</v>
      </c>
      <c r="H39" s="40"/>
      <c r="I39" s="40">
        <v>110.431</v>
      </c>
      <c r="J39" s="40"/>
      <c r="K39" s="40">
        <v>117.46</v>
      </c>
      <c r="L39" s="40"/>
      <c r="M39" s="40">
        <v>136.391</v>
      </c>
      <c r="N39" s="40">
        <v>166.424</v>
      </c>
      <c r="O39" s="63"/>
      <c r="P39" s="40">
        <f t="shared" si="0"/>
        <v>0.8859610719583567</v>
      </c>
      <c r="Q39" s="40">
        <f t="shared" si="1"/>
        <v>2.408839115487968</v>
      </c>
      <c r="R39" s="40">
        <f t="shared" si="2"/>
        <v>2.614934464799793</v>
      </c>
      <c r="S39" s="61"/>
      <c r="T39" s="44">
        <f t="shared" si="3"/>
        <v>15.032291666666666</v>
      </c>
      <c r="U39" s="44">
        <f t="shared" si="5"/>
        <v>6.365060535538021</v>
      </c>
      <c r="V39" s="44">
        <f t="shared" si="4"/>
        <v>16.116975991827005</v>
      </c>
      <c r="W39" s="44">
        <f t="shared" si="6"/>
        <v>22.019781363872994</v>
      </c>
      <c r="X39" s="61"/>
      <c r="Y39" s="44">
        <v>19.394726223874077</v>
      </c>
      <c r="Z39" s="44">
        <v>10.750089458250466</v>
      </c>
      <c r="AA39" s="44">
        <v>14.439331343854272</v>
      </c>
      <c r="AB39" s="44">
        <v>15.691945344024422</v>
      </c>
    </row>
    <row r="40" spans="1:28" s="30" customFormat="1" ht="11.25">
      <c r="A40" s="28" t="s">
        <v>30</v>
      </c>
      <c r="B40" s="40">
        <v>5.162</v>
      </c>
      <c r="C40" s="40">
        <v>1.679</v>
      </c>
      <c r="D40" s="40">
        <v>1.789</v>
      </c>
      <c r="E40" s="40">
        <v>1.522</v>
      </c>
      <c r="F40" s="40"/>
      <c r="G40" s="40">
        <v>1.269</v>
      </c>
      <c r="H40" s="40"/>
      <c r="I40" s="40">
        <v>1.488</v>
      </c>
      <c r="J40" s="40"/>
      <c r="K40" s="40">
        <v>1.169</v>
      </c>
      <c r="L40" s="40"/>
      <c r="M40" s="40">
        <v>1.36</v>
      </c>
      <c r="N40" s="40">
        <v>1.29</v>
      </c>
      <c r="O40" s="63"/>
      <c r="P40" s="40">
        <f t="shared" si="0"/>
        <v>0.25363712791575826</v>
      </c>
      <c r="Q40" s="40">
        <f t="shared" si="1"/>
        <v>0.02401933556512993</v>
      </c>
      <c r="R40" s="40">
        <f t="shared" si="2"/>
        <v>0.020269104573809864</v>
      </c>
      <c r="S40" s="61"/>
      <c r="T40" s="44">
        <f t="shared" si="3"/>
        <v>17.257683215130044</v>
      </c>
      <c r="U40" s="44">
        <f t="shared" si="5"/>
        <v>-21.438172043010752</v>
      </c>
      <c r="V40" s="44">
        <f t="shared" si="4"/>
        <v>16.338751069289998</v>
      </c>
      <c r="W40" s="44">
        <f t="shared" si="6"/>
        <v>-5.14705882352942</v>
      </c>
      <c r="X40" s="61"/>
      <c r="Y40" s="44" t="s">
        <v>259</v>
      </c>
      <c r="Z40" s="44" t="s">
        <v>259</v>
      </c>
      <c r="AA40" s="44" t="s">
        <v>259</v>
      </c>
      <c r="AB40" s="44" t="s">
        <v>259</v>
      </c>
    </row>
    <row r="41" spans="1:28" s="30" customFormat="1" ht="11.25">
      <c r="A41" s="28" t="s">
        <v>31</v>
      </c>
      <c r="B41" s="40">
        <v>0.451</v>
      </c>
      <c r="C41" s="40">
        <v>0.302</v>
      </c>
      <c r="D41" s="40">
        <v>0.33</v>
      </c>
      <c r="E41" s="40">
        <v>0.526</v>
      </c>
      <c r="F41" s="40"/>
      <c r="G41" s="40">
        <v>0.671</v>
      </c>
      <c r="H41" s="40"/>
      <c r="I41" s="40">
        <v>0.704</v>
      </c>
      <c r="J41" s="40"/>
      <c r="K41" s="40">
        <v>0.573</v>
      </c>
      <c r="L41" s="40"/>
      <c r="M41" s="40">
        <v>0.544</v>
      </c>
      <c r="N41" s="40">
        <v>0.625</v>
      </c>
      <c r="O41" s="63"/>
      <c r="P41" s="40">
        <f t="shared" si="0"/>
        <v>0.0221600822723764</v>
      </c>
      <c r="Q41" s="40">
        <f t="shared" si="1"/>
        <v>0.009607734226051974</v>
      </c>
      <c r="R41" s="40">
        <f t="shared" si="2"/>
        <v>0.00982030260359005</v>
      </c>
      <c r="S41" s="61"/>
      <c r="T41" s="44">
        <f t="shared" si="3"/>
        <v>4.9180327868852345</v>
      </c>
      <c r="U41" s="44">
        <f t="shared" si="5"/>
        <v>-18.607954545454547</v>
      </c>
      <c r="V41" s="44">
        <f t="shared" si="4"/>
        <v>-5.0610820244327925</v>
      </c>
      <c r="W41" s="44">
        <f t="shared" si="6"/>
        <v>14.889705882352942</v>
      </c>
      <c r="X41" s="61"/>
      <c r="Y41" s="44">
        <v>-0.06535129798801932</v>
      </c>
      <c r="Z41" s="44">
        <v>-17.833611618297134</v>
      </c>
      <c r="AA41" s="44">
        <v>4.365477207183788</v>
      </c>
      <c r="AB41" s="44">
        <v>13.680340557275544</v>
      </c>
    </row>
    <row r="42" spans="1:28" s="30" customFormat="1" ht="11.25">
      <c r="A42" s="28" t="s">
        <v>32</v>
      </c>
      <c r="B42" s="40">
        <v>0.358</v>
      </c>
      <c r="C42" s="40">
        <v>0.334</v>
      </c>
      <c r="D42" s="40">
        <v>0.34</v>
      </c>
      <c r="E42" s="40">
        <v>0.625</v>
      </c>
      <c r="F42" s="40"/>
      <c r="G42" s="40">
        <v>0.623</v>
      </c>
      <c r="H42" s="40"/>
      <c r="I42" s="40">
        <v>0.723</v>
      </c>
      <c r="J42" s="40"/>
      <c r="K42" s="40">
        <v>0.784</v>
      </c>
      <c r="L42" s="40"/>
      <c r="M42" s="40">
        <v>0.821</v>
      </c>
      <c r="N42" s="40">
        <v>0.859</v>
      </c>
      <c r="O42" s="63"/>
      <c r="P42" s="40">
        <f t="shared" si="0"/>
        <v>0.017590486593150222</v>
      </c>
      <c r="Q42" s="40">
        <f t="shared" si="1"/>
        <v>0.014499907719832113</v>
      </c>
      <c r="R42" s="40">
        <f t="shared" si="2"/>
        <v>0.013497023898374167</v>
      </c>
      <c r="S42" s="61"/>
      <c r="T42" s="44">
        <f t="shared" si="3"/>
        <v>16.051364365971097</v>
      </c>
      <c r="U42" s="44">
        <f t="shared" si="5"/>
        <v>8.43706777316737</v>
      </c>
      <c r="V42" s="44">
        <f t="shared" si="4"/>
        <v>4.719387755102034</v>
      </c>
      <c r="W42" s="44">
        <f t="shared" si="6"/>
        <v>4.628501827040196</v>
      </c>
      <c r="X42" s="61"/>
      <c r="Y42" s="44">
        <v>11.57863456246497</v>
      </c>
      <c r="Z42" s="44">
        <v>8.437067773167357</v>
      </c>
      <c r="AA42" s="44">
        <v>13.763830193888182</v>
      </c>
      <c r="AB42" s="44">
        <v>5.728696378323477</v>
      </c>
    </row>
    <row r="43" spans="1:28" s="30" customFormat="1" ht="11.25">
      <c r="A43" s="28" t="s">
        <v>33</v>
      </c>
      <c r="B43" s="40">
        <v>0.31</v>
      </c>
      <c r="C43" s="40">
        <v>0.304</v>
      </c>
      <c r="D43" s="40">
        <v>0.959</v>
      </c>
      <c r="E43" s="40">
        <v>0.919</v>
      </c>
      <c r="F43" s="40"/>
      <c r="G43" s="40">
        <v>1.044</v>
      </c>
      <c r="H43" s="40"/>
      <c r="I43" s="40">
        <v>1.089</v>
      </c>
      <c r="J43" s="40"/>
      <c r="K43" s="40">
        <v>1.014</v>
      </c>
      <c r="L43" s="40"/>
      <c r="M43" s="40">
        <v>0.741</v>
      </c>
      <c r="N43" s="40">
        <v>0.852</v>
      </c>
      <c r="O43" s="63"/>
      <c r="P43" s="40">
        <f t="shared" si="0"/>
        <v>0.015231985597420587</v>
      </c>
      <c r="Q43" s="40">
        <f t="shared" si="1"/>
        <v>0.013087005627765647</v>
      </c>
      <c r="R43" s="40">
        <f t="shared" si="2"/>
        <v>0.013387036509213955</v>
      </c>
      <c r="S43" s="61"/>
      <c r="T43" s="44">
        <f t="shared" si="3"/>
        <v>4.310344827586206</v>
      </c>
      <c r="U43" s="44">
        <f t="shared" si="5"/>
        <v>-6.887052341597794</v>
      </c>
      <c r="V43" s="44">
        <f t="shared" si="4"/>
        <v>-26.923076923076934</v>
      </c>
      <c r="W43" s="44">
        <f t="shared" si="6"/>
        <v>14.979757085020239</v>
      </c>
      <c r="X43" s="61"/>
      <c r="Y43" s="44">
        <v>2.2832612034063704</v>
      </c>
      <c r="Z43" s="44">
        <v>3.4179379130870537</v>
      </c>
      <c r="AA43" s="44">
        <v>-21.03234456175634</v>
      </c>
      <c r="AB43" s="44">
        <v>17.279352226720622</v>
      </c>
    </row>
    <row r="44" spans="1:28" s="30" customFormat="1" ht="11.25">
      <c r="A44" s="28" t="s">
        <v>34</v>
      </c>
      <c r="B44" s="40">
        <v>3.898</v>
      </c>
      <c r="C44" s="40">
        <v>2.979</v>
      </c>
      <c r="D44" s="40">
        <v>3.23</v>
      </c>
      <c r="E44" s="40">
        <v>5.575</v>
      </c>
      <c r="F44" s="40"/>
      <c r="G44" s="40">
        <v>5.897</v>
      </c>
      <c r="H44" s="40"/>
      <c r="I44" s="40">
        <v>6.841</v>
      </c>
      <c r="J44" s="40"/>
      <c r="K44" s="40">
        <v>5.757</v>
      </c>
      <c r="L44" s="40"/>
      <c r="M44" s="40">
        <v>6.113</v>
      </c>
      <c r="N44" s="40">
        <v>7.002</v>
      </c>
      <c r="O44" s="63"/>
      <c r="P44" s="40">
        <f t="shared" si="0"/>
        <v>0.1915299350282111</v>
      </c>
      <c r="Q44" s="40">
        <f t="shared" si="1"/>
        <v>0.10796338111002889</v>
      </c>
      <c r="R44" s="40">
        <f t="shared" si="2"/>
        <v>0.11001881412854007</v>
      </c>
      <c r="S44" s="61"/>
      <c r="T44" s="44">
        <f t="shared" si="3"/>
        <v>16.008139732067164</v>
      </c>
      <c r="U44" s="44">
        <f t="shared" si="5"/>
        <v>-15.845636602835853</v>
      </c>
      <c r="V44" s="44">
        <f t="shared" si="4"/>
        <v>6.183776272364085</v>
      </c>
      <c r="W44" s="44">
        <f t="shared" si="6"/>
        <v>14.542777686896756</v>
      </c>
      <c r="X44" s="61"/>
      <c r="Y44" s="44">
        <v>13.196452323839337</v>
      </c>
      <c r="Z44" s="44">
        <v>1.537403224038888</v>
      </c>
      <c r="AA44" s="44">
        <v>17.93420765473095</v>
      </c>
      <c r="AB44" s="44">
        <v>9.0953705218387</v>
      </c>
    </row>
    <row r="45" spans="1:28" s="30" customFormat="1" ht="11.25">
      <c r="A45" s="28" t="s">
        <v>35</v>
      </c>
      <c r="B45" s="40">
        <v>0.024</v>
      </c>
      <c r="C45" s="40">
        <v>0.02</v>
      </c>
      <c r="D45" s="40">
        <v>0.028</v>
      </c>
      <c r="E45" s="40">
        <v>0.019</v>
      </c>
      <c r="F45" s="40"/>
      <c r="G45" s="40">
        <v>0.022</v>
      </c>
      <c r="H45" s="40"/>
      <c r="I45" s="40">
        <v>0.026</v>
      </c>
      <c r="J45" s="40"/>
      <c r="K45" s="40">
        <v>0.028</v>
      </c>
      <c r="L45" s="40"/>
      <c r="M45" s="40">
        <v>0.028</v>
      </c>
      <c r="N45" s="40">
        <v>0.03</v>
      </c>
      <c r="O45" s="63"/>
      <c r="P45" s="40">
        <f t="shared" si="0"/>
        <v>0.0011792504978648196</v>
      </c>
      <c r="Q45" s="40">
        <f t="shared" si="1"/>
        <v>0.0004945157322232633</v>
      </c>
      <c r="R45" s="40" t="s">
        <v>261</v>
      </c>
      <c r="S45" s="61"/>
      <c r="T45" s="44">
        <f t="shared" si="3"/>
        <v>18.181818181818187</v>
      </c>
      <c r="U45" s="44">
        <f t="shared" si="5"/>
        <v>7.692307692307708</v>
      </c>
      <c r="V45" s="44">
        <f t="shared" si="4"/>
        <v>0</v>
      </c>
      <c r="W45" s="44" t="s">
        <v>261</v>
      </c>
      <c r="X45" s="61"/>
      <c r="Y45" s="44" t="s">
        <v>259</v>
      </c>
      <c r="Z45" s="44" t="s">
        <v>259</v>
      </c>
      <c r="AA45" s="44" t="s">
        <v>259</v>
      </c>
      <c r="AB45" s="44" t="s">
        <v>259</v>
      </c>
    </row>
    <row r="46" spans="1:28" s="30" customFormat="1" ht="11.25">
      <c r="A46" s="28" t="s">
        <v>36</v>
      </c>
      <c r="B46" s="40">
        <v>0.058</v>
      </c>
      <c r="C46" s="40">
        <v>0.057</v>
      </c>
      <c r="D46" s="40">
        <v>0.127</v>
      </c>
      <c r="E46" s="40">
        <v>0.124</v>
      </c>
      <c r="F46" s="40"/>
      <c r="G46" s="40">
        <v>0.082</v>
      </c>
      <c r="H46" s="40"/>
      <c r="I46" s="40">
        <v>0.066</v>
      </c>
      <c r="J46" s="40"/>
      <c r="K46" s="40">
        <v>0.062</v>
      </c>
      <c r="L46" s="40"/>
      <c r="M46" s="40">
        <v>0.059</v>
      </c>
      <c r="N46" s="40">
        <v>0.06</v>
      </c>
      <c r="O46" s="63"/>
      <c r="P46" s="40">
        <f t="shared" si="0"/>
        <v>0.002849855369839981</v>
      </c>
      <c r="Q46" s="40">
        <f t="shared" si="1"/>
        <v>0.0010420152928990191</v>
      </c>
      <c r="R46" s="40" t="s">
        <v>261</v>
      </c>
      <c r="S46" s="61"/>
      <c r="T46" s="44">
        <f t="shared" si="3"/>
        <v>-19.51219512195121</v>
      </c>
      <c r="U46" s="44">
        <f t="shared" si="5"/>
        <v>-6.060606060606062</v>
      </c>
      <c r="V46" s="44">
        <f t="shared" si="4"/>
        <v>-4.838709677419359</v>
      </c>
      <c r="W46" s="44" t="s">
        <v>261</v>
      </c>
      <c r="X46" s="61"/>
      <c r="Y46" s="44" t="s">
        <v>259</v>
      </c>
      <c r="Z46" s="44" t="s">
        <v>259</v>
      </c>
      <c r="AA46" s="44" t="s">
        <v>259</v>
      </c>
      <c r="AB46" s="44" t="s">
        <v>259</v>
      </c>
    </row>
    <row r="47" spans="1:28" s="30" customFormat="1" ht="11.25">
      <c r="A47" s="28" t="s">
        <v>37</v>
      </c>
      <c r="B47" s="40">
        <v>0.015</v>
      </c>
      <c r="C47" s="40">
        <v>0.063</v>
      </c>
      <c r="D47" s="40">
        <v>0.083</v>
      </c>
      <c r="E47" s="40">
        <v>0.042</v>
      </c>
      <c r="F47" s="40"/>
      <c r="G47" s="40">
        <v>0.046</v>
      </c>
      <c r="H47" s="40"/>
      <c r="I47" s="40">
        <v>0.046</v>
      </c>
      <c r="J47" s="40"/>
      <c r="K47" s="40">
        <v>0.05</v>
      </c>
      <c r="L47" s="40"/>
      <c r="M47" s="40">
        <v>0.049</v>
      </c>
      <c r="N47" s="40">
        <v>0.047</v>
      </c>
      <c r="O47" s="63"/>
      <c r="P47" s="40">
        <f t="shared" si="0"/>
        <v>0.0007370315611655121</v>
      </c>
      <c r="Q47" s="40">
        <f t="shared" si="1"/>
        <v>0.0008654025313907108</v>
      </c>
      <c r="R47" s="40">
        <f>N47/N$13*100</f>
        <v>0.0007384867557899718</v>
      </c>
      <c r="S47" s="61"/>
      <c r="T47" s="44">
        <f t="shared" si="3"/>
        <v>0</v>
      </c>
      <c r="U47" s="44">
        <f t="shared" si="5"/>
        <v>8.69565217391306</v>
      </c>
      <c r="V47" s="44">
        <f t="shared" si="4"/>
        <v>-2</v>
      </c>
      <c r="W47" s="44">
        <f>N47/M47*100-100</f>
        <v>-4.081632653061234</v>
      </c>
      <c r="X47" s="61"/>
      <c r="Y47" s="44" t="s">
        <v>259</v>
      </c>
      <c r="Z47" s="44" t="s">
        <v>259</v>
      </c>
      <c r="AA47" s="44" t="s">
        <v>259</v>
      </c>
      <c r="AB47" s="44" t="s">
        <v>259</v>
      </c>
    </row>
    <row r="48" spans="1:28" s="30" customFormat="1" ht="11.25">
      <c r="A48" s="28" t="s">
        <v>38</v>
      </c>
      <c r="B48" s="40">
        <v>0.514</v>
      </c>
      <c r="C48" s="40">
        <v>0.329</v>
      </c>
      <c r="D48" s="40">
        <v>0.472</v>
      </c>
      <c r="E48" s="40">
        <v>0.477</v>
      </c>
      <c r="F48" s="40"/>
      <c r="G48" s="40">
        <v>0.433</v>
      </c>
      <c r="H48" s="40"/>
      <c r="I48" s="40">
        <v>0.701</v>
      </c>
      <c r="J48" s="40"/>
      <c r="K48" s="40">
        <v>0.436</v>
      </c>
      <c r="L48" s="40"/>
      <c r="M48" s="40">
        <v>0.45</v>
      </c>
      <c r="N48" s="40">
        <v>0.435</v>
      </c>
      <c r="O48" s="63"/>
      <c r="P48" s="40">
        <f t="shared" si="0"/>
        <v>0.025255614829271553</v>
      </c>
      <c r="Q48" s="40">
        <f t="shared" si="1"/>
        <v>0.007947574267873875</v>
      </c>
      <c r="R48" s="40" t="s">
        <v>261</v>
      </c>
      <c r="S48" s="61"/>
      <c r="T48" s="44">
        <f t="shared" si="3"/>
        <v>61.89376443418013</v>
      </c>
      <c r="U48" s="44">
        <f t="shared" si="5"/>
        <v>-37.80313837375178</v>
      </c>
      <c r="V48" s="44">
        <f t="shared" si="4"/>
        <v>3.2110091743119256</v>
      </c>
      <c r="W48" s="44" t="s">
        <v>261</v>
      </c>
      <c r="X48" s="61"/>
      <c r="Y48" s="44" t="s">
        <v>259</v>
      </c>
      <c r="Z48" s="44" t="s">
        <v>259</v>
      </c>
      <c r="AA48" s="44" t="s">
        <v>259</v>
      </c>
      <c r="AB48" s="44" t="s">
        <v>259</v>
      </c>
    </row>
    <row r="49" spans="1:28" s="30" customFormat="1" ht="11.25">
      <c r="A49" s="28" t="s">
        <v>39</v>
      </c>
      <c r="B49" s="40">
        <v>4.077</v>
      </c>
      <c r="C49" s="40">
        <v>2.161</v>
      </c>
      <c r="D49" s="40">
        <v>2.08</v>
      </c>
      <c r="E49" s="40">
        <v>2.467</v>
      </c>
      <c r="F49" s="40"/>
      <c r="G49" s="40">
        <v>2.569</v>
      </c>
      <c r="H49" s="40"/>
      <c r="I49" s="40">
        <v>2.569</v>
      </c>
      <c r="J49" s="40"/>
      <c r="K49" s="40">
        <v>2.264</v>
      </c>
      <c r="L49" s="40"/>
      <c r="M49" s="40">
        <v>2.806</v>
      </c>
      <c r="N49" s="40">
        <v>4.6</v>
      </c>
      <c r="O49" s="63"/>
      <c r="P49" s="40">
        <f t="shared" si="0"/>
        <v>0.20032517832478622</v>
      </c>
      <c r="Q49" s="40">
        <f t="shared" si="1"/>
        <v>0.049557540879231324</v>
      </c>
      <c r="R49" s="40">
        <f aca="true" t="shared" si="7" ref="R49:R54">N49/N$13*100</f>
        <v>0.07227742716242277</v>
      </c>
      <c r="S49" s="61"/>
      <c r="T49" s="44">
        <f t="shared" si="3"/>
        <v>0</v>
      </c>
      <c r="U49" s="44">
        <f t="shared" si="5"/>
        <v>-11.87232386142469</v>
      </c>
      <c r="V49" s="44">
        <f t="shared" si="4"/>
        <v>23.93992932862193</v>
      </c>
      <c r="W49" s="44">
        <f aca="true" t="shared" si="8" ref="W49:W54">N49/M49*100-100</f>
        <v>63.934426229508176</v>
      </c>
      <c r="X49" s="61"/>
      <c r="Y49" s="44" t="s">
        <v>259</v>
      </c>
      <c r="Z49" s="44" t="s">
        <v>259</v>
      </c>
      <c r="AA49" s="44" t="s">
        <v>259</v>
      </c>
      <c r="AB49" s="44" t="s">
        <v>259</v>
      </c>
    </row>
    <row r="50" spans="1:28" s="30" customFormat="1" ht="11.25">
      <c r="A50" s="28" t="s">
        <v>40</v>
      </c>
      <c r="B50" s="40">
        <v>1.059</v>
      </c>
      <c r="C50" s="40">
        <v>0.909</v>
      </c>
      <c r="D50" s="40">
        <v>1.693</v>
      </c>
      <c r="E50" s="40">
        <v>2.106</v>
      </c>
      <c r="F50" s="40"/>
      <c r="G50" s="40">
        <v>2.397</v>
      </c>
      <c r="H50" s="40"/>
      <c r="I50" s="40">
        <v>2.726</v>
      </c>
      <c r="J50" s="40"/>
      <c r="K50" s="40">
        <v>2.769</v>
      </c>
      <c r="L50" s="40"/>
      <c r="M50" s="40">
        <v>2.237</v>
      </c>
      <c r="N50" s="40">
        <v>2.295</v>
      </c>
      <c r="O50" s="63"/>
      <c r="P50" s="40">
        <f t="shared" si="0"/>
        <v>0.05203442821828516</v>
      </c>
      <c r="Q50" s="40">
        <f t="shared" si="1"/>
        <v>0.03950827474940857</v>
      </c>
      <c r="R50" s="40">
        <f t="shared" si="7"/>
        <v>0.03606015116038267</v>
      </c>
      <c r="S50" s="61"/>
      <c r="T50" s="44">
        <f t="shared" si="3"/>
        <v>13.725490196078454</v>
      </c>
      <c r="U50" s="44">
        <f t="shared" si="5"/>
        <v>1.5774027879677135</v>
      </c>
      <c r="V50" s="44">
        <f t="shared" si="4"/>
        <v>-19.212712170458644</v>
      </c>
      <c r="W50" s="44">
        <f t="shared" si="8"/>
        <v>2.5927581582476478</v>
      </c>
      <c r="X50" s="61"/>
      <c r="Y50" s="44">
        <v>14.895724426346774</v>
      </c>
      <c r="Z50" s="44">
        <v>1.3660034065151252</v>
      </c>
      <c r="AA50" s="44">
        <v>-15.806545440348247</v>
      </c>
      <c r="AB50" s="44">
        <v>6.867456414841287</v>
      </c>
    </row>
    <row r="51" spans="1:28" s="30" customFormat="1" ht="11.25">
      <c r="A51" s="28" t="s">
        <v>41</v>
      </c>
      <c r="B51" s="40">
        <v>19.221</v>
      </c>
      <c r="C51" s="40">
        <v>14.438</v>
      </c>
      <c r="D51" s="40">
        <v>17.497</v>
      </c>
      <c r="E51" s="40">
        <v>18.457</v>
      </c>
      <c r="F51" s="40"/>
      <c r="G51" s="40">
        <v>23.06</v>
      </c>
      <c r="H51" s="40"/>
      <c r="I51" s="40">
        <v>21.624</v>
      </c>
      <c r="J51" s="40"/>
      <c r="K51" s="40">
        <v>17.193</v>
      </c>
      <c r="L51" s="40"/>
      <c r="M51" s="40">
        <v>20.19</v>
      </c>
      <c r="N51" s="40">
        <v>31.802</v>
      </c>
      <c r="O51" s="63"/>
      <c r="P51" s="40">
        <f t="shared" si="0"/>
        <v>0.9444322424774874</v>
      </c>
      <c r="Q51" s="40">
        <f t="shared" si="1"/>
        <v>0.3565811654852745</v>
      </c>
      <c r="R51" s="40">
        <f t="shared" si="7"/>
        <v>0.4996884214389933</v>
      </c>
      <c r="S51" s="61"/>
      <c r="T51" s="44">
        <f t="shared" si="3"/>
        <v>-6.227233304423237</v>
      </c>
      <c r="U51" s="44">
        <f t="shared" si="5"/>
        <v>-20.491120976692557</v>
      </c>
      <c r="V51" s="44">
        <f t="shared" si="4"/>
        <v>17.43151282498691</v>
      </c>
      <c r="W51" s="44">
        <f t="shared" si="8"/>
        <v>57.51362060425953</v>
      </c>
      <c r="X51" s="61"/>
      <c r="Y51" s="44">
        <v>-1.3310389026110432</v>
      </c>
      <c r="Z51" s="44">
        <v>8.995615614732722</v>
      </c>
      <c r="AA51" s="44">
        <v>-15.516897248210832</v>
      </c>
      <c r="AB51" s="44">
        <v>-2.7693699973706685</v>
      </c>
    </row>
    <row r="52" spans="1:28" s="30" customFormat="1" ht="19.5" customHeight="1">
      <c r="A52" s="28" t="s">
        <v>42</v>
      </c>
      <c r="B52" s="40">
        <v>815.535</v>
      </c>
      <c r="C52" s="40">
        <v>776.34</v>
      </c>
      <c r="D52" s="40">
        <v>1637.121</v>
      </c>
      <c r="E52" s="40">
        <v>2215.471</v>
      </c>
      <c r="F52" s="40"/>
      <c r="G52" s="40">
        <v>2294.389</v>
      </c>
      <c r="H52" s="40"/>
      <c r="I52" s="40">
        <v>2282.084</v>
      </c>
      <c r="J52" s="40"/>
      <c r="K52" s="40">
        <v>2363.551</v>
      </c>
      <c r="L52" s="40"/>
      <c r="M52" s="40">
        <v>2369.835</v>
      </c>
      <c r="N52" s="40">
        <v>2441.309</v>
      </c>
      <c r="O52" s="63"/>
      <c r="P52" s="40">
        <f t="shared" si="0"/>
        <v>40.07166894900773</v>
      </c>
      <c r="Q52" s="40">
        <f t="shared" si="1"/>
        <v>41.85431036690419</v>
      </c>
      <c r="R52" s="40">
        <f t="shared" si="7"/>
        <v>38.35902900618852</v>
      </c>
      <c r="S52" s="61"/>
      <c r="T52" s="44">
        <f t="shared" si="3"/>
        <v>-0.5363083592189639</v>
      </c>
      <c r="U52" s="44">
        <f t="shared" si="5"/>
        <v>3.569851065955504</v>
      </c>
      <c r="V52" s="44">
        <f t="shared" si="4"/>
        <v>0.2658711405000247</v>
      </c>
      <c r="W52" s="44">
        <f t="shared" si="8"/>
        <v>3.015990564743973</v>
      </c>
      <c r="X52" s="61"/>
      <c r="Y52" s="44">
        <v>9.338683528442704</v>
      </c>
      <c r="Z52" s="44">
        <v>6.525833645004788</v>
      </c>
      <c r="AA52" s="44">
        <v>4.509609970206556</v>
      </c>
      <c r="AB52" s="44">
        <v>10.414188070938875</v>
      </c>
    </row>
    <row r="53" spans="1:28" s="30" customFormat="1" ht="11.25">
      <c r="A53" s="28" t="s">
        <v>43</v>
      </c>
      <c r="B53" s="40">
        <v>17.489</v>
      </c>
      <c r="C53" s="40">
        <v>17.239</v>
      </c>
      <c r="D53" s="40">
        <v>41.265</v>
      </c>
      <c r="E53" s="40">
        <v>57.533</v>
      </c>
      <c r="F53" s="40"/>
      <c r="G53" s="40">
        <v>57.827</v>
      </c>
      <c r="H53" s="40"/>
      <c r="I53" s="40">
        <v>58.588</v>
      </c>
      <c r="J53" s="40"/>
      <c r="K53" s="40">
        <v>62.584</v>
      </c>
      <c r="L53" s="40"/>
      <c r="M53" s="40">
        <v>64.292</v>
      </c>
      <c r="N53" s="40">
        <v>63.903</v>
      </c>
      <c r="O53" s="63"/>
      <c r="P53" s="40">
        <f t="shared" si="0"/>
        <v>0.8593296648815761</v>
      </c>
      <c r="Q53" s="40">
        <f t="shared" si="1"/>
        <v>1.1354787662892158</v>
      </c>
      <c r="R53" s="40">
        <f t="shared" si="7"/>
        <v>1.004074875643544</v>
      </c>
      <c r="S53" s="61"/>
      <c r="T53" s="44">
        <f t="shared" si="3"/>
        <v>1.3159942587372768</v>
      </c>
      <c r="U53" s="44">
        <f t="shared" si="5"/>
        <v>6.820509319314553</v>
      </c>
      <c r="V53" s="44">
        <f t="shared" si="4"/>
        <v>2.7291320465294717</v>
      </c>
      <c r="W53" s="44">
        <f t="shared" si="8"/>
        <v>-0.6050519504759535</v>
      </c>
      <c r="X53" s="61"/>
      <c r="Y53" s="44">
        <v>10.1</v>
      </c>
      <c r="Z53" s="44">
        <v>8.447217583060445</v>
      </c>
      <c r="AA53" s="44">
        <v>5.8</v>
      </c>
      <c r="AB53" s="44">
        <v>11.55437491529075</v>
      </c>
    </row>
    <row r="54" spans="1:28" s="30" customFormat="1" ht="11.25">
      <c r="A54" s="28" t="s">
        <v>262</v>
      </c>
      <c r="B54" s="40" t="s">
        <v>23</v>
      </c>
      <c r="C54" s="40" t="s">
        <v>23</v>
      </c>
      <c r="D54" s="40" t="s">
        <v>23</v>
      </c>
      <c r="E54" s="40" t="s">
        <v>23</v>
      </c>
      <c r="F54" s="40"/>
      <c r="G54" s="40" t="s">
        <v>23</v>
      </c>
      <c r="H54" s="40"/>
      <c r="I54" s="40" t="s">
        <v>23</v>
      </c>
      <c r="J54" s="40"/>
      <c r="K54" s="40" t="s">
        <v>23</v>
      </c>
      <c r="L54" s="40"/>
      <c r="M54" s="40">
        <v>179.32</v>
      </c>
      <c r="N54" s="40">
        <v>186.148</v>
      </c>
      <c r="O54" s="63"/>
      <c r="P54" s="40" t="s">
        <v>23</v>
      </c>
      <c r="Q54" s="40">
        <f t="shared" si="1"/>
        <v>3.1670200393669847</v>
      </c>
      <c r="R54" s="40">
        <f t="shared" si="7"/>
        <v>2.9248475024849294</v>
      </c>
      <c r="S54" s="61"/>
      <c r="T54" s="44" t="s">
        <v>23</v>
      </c>
      <c r="U54" s="44" t="s">
        <v>23</v>
      </c>
      <c r="V54" s="44" t="s">
        <v>23</v>
      </c>
      <c r="W54" s="44">
        <f t="shared" si="8"/>
        <v>3.8077180459513755</v>
      </c>
      <c r="X54" s="61"/>
      <c r="Y54" s="44" t="s">
        <v>23</v>
      </c>
      <c r="Z54" s="44" t="s">
        <v>23</v>
      </c>
      <c r="AA54" s="44">
        <v>5.099999999999994</v>
      </c>
      <c r="AB54" s="44">
        <v>9</v>
      </c>
    </row>
    <row r="55" spans="1:28" s="30" customFormat="1" ht="11.25">
      <c r="A55" s="28" t="s">
        <v>44</v>
      </c>
      <c r="B55" s="40">
        <v>64.54</v>
      </c>
      <c r="C55" s="40">
        <v>53.739</v>
      </c>
      <c r="D55" s="40">
        <v>117.703</v>
      </c>
      <c r="E55" s="40">
        <v>171.001</v>
      </c>
      <c r="F55" s="40"/>
      <c r="G55" s="40">
        <v>170.324</v>
      </c>
      <c r="H55" s="40"/>
      <c r="I55" s="40">
        <v>168.223</v>
      </c>
      <c r="J55" s="40"/>
      <c r="K55" s="40">
        <v>178.811</v>
      </c>
      <c r="L55" s="40"/>
      <c r="M55" s="40" t="s">
        <v>23</v>
      </c>
      <c r="N55" s="40" t="s">
        <v>23</v>
      </c>
      <c r="O55" s="63"/>
      <c r="P55" s="40">
        <f t="shared" si="0"/>
        <v>3.1712011305081447</v>
      </c>
      <c r="Q55" s="40" t="s">
        <v>23</v>
      </c>
      <c r="R55" s="40" t="s">
        <v>23</v>
      </c>
      <c r="S55" s="61"/>
      <c r="T55" s="44">
        <f t="shared" si="3"/>
        <v>-1.2335313872384432</v>
      </c>
      <c r="U55" s="44">
        <f t="shared" si="5"/>
        <v>6.294026381648152</v>
      </c>
      <c r="V55" s="44" t="s">
        <v>23</v>
      </c>
      <c r="W55" s="44" t="s">
        <v>23</v>
      </c>
      <c r="X55" s="61"/>
      <c r="Y55" s="44">
        <v>6.796116504854368</v>
      </c>
      <c r="Z55" s="44">
        <v>3.902686264571713</v>
      </c>
      <c r="AA55" s="44" t="s">
        <v>23</v>
      </c>
      <c r="AB55" s="44" t="s">
        <v>23</v>
      </c>
    </row>
    <row r="56" spans="1:28" s="30" customFormat="1" ht="11.25">
      <c r="A56" s="28" t="s">
        <v>263</v>
      </c>
      <c r="B56" s="40" t="s">
        <v>23</v>
      </c>
      <c r="C56" s="40" t="s">
        <v>23</v>
      </c>
      <c r="D56" s="40" t="s">
        <v>23</v>
      </c>
      <c r="E56" s="40">
        <v>0.152</v>
      </c>
      <c r="F56" s="40"/>
      <c r="G56" s="40">
        <v>0.336</v>
      </c>
      <c r="H56" s="40"/>
      <c r="I56" s="40">
        <v>0.575</v>
      </c>
      <c r="J56" s="40"/>
      <c r="K56" s="40">
        <v>0.605</v>
      </c>
      <c r="L56" s="40"/>
      <c r="M56" s="40">
        <v>0.627</v>
      </c>
      <c r="N56" s="40" t="s">
        <v>261</v>
      </c>
      <c r="O56" s="63"/>
      <c r="P56" s="40" t="s">
        <v>23</v>
      </c>
      <c r="Q56" s="40">
        <f t="shared" si="1"/>
        <v>0.011073620146570932</v>
      </c>
      <c r="R56" s="40" t="s">
        <v>261</v>
      </c>
      <c r="S56" s="61"/>
      <c r="T56" s="44">
        <f t="shared" si="3"/>
        <v>71.13095238095235</v>
      </c>
      <c r="U56" s="44">
        <f t="shared" si="5"/>
        <v>5.217391304347842</v>
      </c>
      <c r="V56" s="44">
        <f t="shared" si="4"/>
        <v>3.6363636363636402</v>
      </c>
      <c r="W56" s="44" t="s">
        <v>261</v>
      </c>
      <c r="X56" s="61"/>
      <c r="Y56" s="44" t="s">
        <v>259</v>
      </c>
      <c r="Z56" s="44" t="s">
        <v>259</v>
      </c>
      <c r="AA56" s="44" t="s">
        <v>259</v>
      </c>
      <c r="AB56" s="44" t="s">
        <v>259</v>
      </c>
    </row>
    <row r="57" spans="1:28" s="30" customFormat="1" ht="11.25">
      <c r="A57" s="28" t="s">
        <v>264</v>
      </c>
      <c r="B57" s="40" t="s">
        <v>23</v>
      </c>
      <c r="C57" s="40" t="s">
        <v>23</v>
      </c>
      <c r="D57" s="40" t="s">
        <v>23</v>
      </c>
      <c r="E57" s="40">
        <v>4.633</v>
      </c>
      <c r="F57" s="40"/>
      <c r="G57" s="40">
        <v>4.511</v>
      </c>
      <c r="H57" s="40"/>
      <c r="I57" s="40">
        <v>4.17</v>
      </c>
      <c r="J57" s="40"/>
      <c r="K57" s="40">
        <v>4.541</v>
      </c>
      <c r="L57" s="40"/>
      <c r="M57" s="40">
        <v>4.303</v>
      </c>
      <c r="N57" s="40">
        <v>4.39</v>
      </c>
      <c r="O57" s="63"/>
      <c r="P57" s="40" t="s">
        <v>23</v>
      </c>
      <c r="Q57" s="40">
        <f t="shared" si="1"/>
        <v>0.07599647127702507</v>
      </c>
      <c r="R57" s="40">
        <f aca="true" t="shared" si="9" ref="R57:R114">N57/N$13*100</f>
        <v>0.06897780548761652</v>
      </c>
      <c r="S57" s="61"/>
      <c r="T57" s="44">
        <f t="shared" si="3"/>
        <v>-7.559299490135231</v>
      </c>
      <c r="U57" s="44">
        <f t="shared" si="5"/>
        <v>8.8968824940048</v>
      </c>
      <c r="V57" s="44">
        <f t="shared" si="4"/>
        <v>-5.241136313587319</v>
      </c>
      <c r="W57" s="44">
        <f aca="true" t="shared" si="10" ref="W57:W108">N57/M57*100-100</f>
        <v>2.0218452242621368</v>
      </c>
      <c r="X57" s="61"/>
      <c r="Y57" s="44" t="s">
        <v>259</v>
      </c>
      <c r="Z57" s="44" t="s">
        <v>259</v>
      </c>
      <c r="AA57" s="44" t="s">
        <v>259</v>
      </c>
      <c r="AB57" s="44" t="s">
        <v>259</v>
      </c>
    </row>
    <row r="58" spans="1:28" s="30" customFormat="1" ht="11.25">
      <c r="A58" s="28" t="s">
        <v>46</v>
      </c>
      <c r="B58" s="40">
        <v>16.749</v>
      </c>
      <c r="C58" s="40">
        <v>17.089</v>
      </c>
      <c r="D58" s="40">
        <v>36.87</v>
      </c>
      <c r="E58" s="40">
        <v>50.594</v>
      </c>
      <c r="F58" s="40"/>
      <c r="G58" s="40">
        <v>51.026</v>
      </c>
      <c r="H58" s="40"/>
      <c r="I58" s="40">
        <v>48.631</v>
      </c>
      <c r="J58" s="40"/>
      <c r="K58" s="40">
        <v>48.173</v>
      </c>
      <c r="L58" s="40"/>
      <c r="M58" s="40">
        <v>49.705</v>
      </c>
      <c r="N58" s="40">
        <v>49.631</v>
      </c>
      <c r="O58" s="63"/>
      <c r="P58" s="40">
        <f aca="true" t="shared" si="11" ref="P58:P70">B58/B$13*100</f>
        <v>0.8229694411974109</v>
      </c>
      <c r="Q58" s="40">
        <f t="shared" si="1"/>
        <v>0.8778537310770465</v>
      </c>
      <c r="R58" s="40">
        <f t="shared" si="9"/>
        <v>0.7798263016300445</v>
      </c>
      <c r="S58" s="61"/>
      <c r="T58" s="44">
        <f t="shared" si="3"/>
        <v>-4.693685572061312</v>
      </c>
      <c r="U58" s="44">
        <f t="shared" si="5"/>
        <v>-0.9417861035142181</v>
      </c>
      <c r="V58" s="44">
        <f t="shared" si="4"/>
        <v>3.180204678969531</v>
      </c>
      <c r="W58" s="44">
        <f t="shared" si="10"/>
        <v>-0.14887838245648766</v>
      </c>
      <c r="X58" s="61"/>
      <c r="Y58" s="44">
        <v>5.825242718446608</v>
      </c>
      <c r="Z58" s="44">
        <v>1.8348623853210744</v>
      </c>
      <c r="AA58" s="44">
        <v>5.405405405405395</v>
      </c>
      <c r="AB58" s="44">
        <v>6.69999999999998</v>
      </c>
    </row>
    <row r="59" spans="1:28" s="30" customFormat="1" ht="11.25">
      <c r="A59" s="28" t="s">
        <v>47</v>
      </c>
      <c r="B59" s="40">
        <v>14.15</v>
      </c>
      <c r="C59" s="40">
        <v>13.617</v>
      </c>
      <c r="D59" s="40">
        <v>26.571</v>
      </c>
      <c r="E59" s="40">
        <v>40.31</v>
      </c>
      <c r="F59" s="40"/>
      <c r="G59" s="40">
        <v>40.448</v>
      </c>
      <c r="H59" s="40"/>
      <c r="I59" s="40">
        <v>40.999</v>
      </c>
      <c r="J59" s="40"/>
      <c r="K59" s="40">
        <v>43.145</v>
      </c>
      <c r="L59" s="40"/>
      <c r="M59" s="40">
        <v>41.867</v>
      </c>
      <c r="N59" s="40">
        <v>45.635</v>
      </c>
      <c r="O59" s="63"/>
      <c r="P59" s="40">
        <f t="shared" si="11"/>
        <v>0.6952664393661332</v>
      </c>
      <c r="Q59" s="40">
        <f t="shared" si="1"/>
        <v>0.7394246486068343</v>
      </c>
      <c r="R59" s="40">
        <f t="shared" si="9"/>
        <v>0.7170392149037311</v>
      </c>
      <c r="S59" s="61"/>
      <c r="T59" s="44">
        <f t="shared" si="3"/>
        <v>1.3622428797468444</v>
      </c>
      <c r="U59" s="44">
        <f t="shared" si="5"/>
        <v>5.23427400668308</v>
      </c>
      <c r="V59" s="44">
        <f t="shared" si="4"/>
        <v>-2.962104531231901</v>
      </c>
      <c r="W59" s="44">
        <f t="shared" si="10"/>
        <v>8.999928344519546</v>
      </c>
      <c r="X59" s="61"/>
      <c r="Y59" s="44">
        <v>11.320754716981142</v>
      </c>
      <c r="Z59" s="44">
        <v>9</v>
      </c>
      <c r="AA59" s="44">
        <v>3.7000000000000104</v>
      </c>
      <c r="AB59" s="44">
        <v>11.50442477876106</v>
      </c>
    </row>
    <row r="60" spans="1:28" s="30" customFormat="1" ht="11.25">
      <c r="A60" s="28" t="s">
        <v>48</v>
      </c>
      <c r="B60" s="40">
        <v>116.03</v>
      </c>
      <c r="C60" s="40">
        <v>101.674</v>
      </c>
      <c r="D60" s="40">
        <v>216.588</v>
      </c>
      <c r="E60" s="40">
        <v>286.795</v>
      </c>
      <c r="F60" s="40"/>
      <c r="G60" s="40">
        <v>289.461</v>
      </c>
      <c r="H60" s="40"/>
      <c r="I60" s="40">
        <v>289.945</v>
      </c>
      <c r="J60" s="40"/>
      <c r="K60" s="40">
        <v>306.052</v>
      </c>
      <c r="L60" s="40"/>
      <c r="M60" s="40">
        <v>302.443</v>
      </c>
      <c r="N60" s="40">
        <v>298.127</v>
      </c>
      <c r="O60" s="63"/>
      <c r="P60" s="40">
        <f t="shared" si="11"/>
        <v>5.701184802802292</v>
      </c>
      <c r="Q60" s="40">
        <f t="shared" si="1"/>
        <v>5.341529342885729</v>
      </c>
      <c r="R60" s="40">
        <f t="shared" si="9"/>
        <v>4.684315766880786</v>
      </c>
      <c r="S60" s="61"/>
      <c r="T60" s="44">
        <f t="shared" si="3"/>
        <v>0.16720732672104077</v>
      </c>
      <c r="U60" s="44">
        <f t="shared" si="5"/>
        <v>5.5551915018365605</v>
      </c>
      <c r="V60" s="44">
        <f t="shared" si="4"/>
        <v>-1.1792113758446305</v>
      </c>
      <c r="W60" s="44">
        <f t="shared" si="10"/>
        <v>-1.4270457573823734</v>
      </c>
      <c r="X60" s="61"/>
      <c r="Y60" s="44">
        <v>10.21</v>
      </c>
      <c r="Z60" s="44">
        <v>6.599999999999978</v>
      </c>
      <c r="AA60" s="44">
        <v>4.241338211134367</v>
      </c>
      <c r="AB60" s="44">
        <v>12.269879547400455</v>
      </c>
    </row>
    <row r="61" spans="1:28" s="30" customFormat="1" ht="11.25">
      <c r="A61" s="28" t="s">
        <v>49</v>
      </c>
      <c r="B61" s="40">
        <v>0.04</v>
      </c>
      <c r="C61" s="40">
        <v>0.062</v>
      </c>
      <c r="D61" s="40">
        <v>0.085</v>
      </c>
      <c r="E61" s="40">
        <v>0.085</v>
      </c>
      <c r="F61" s="40"/>
      <c r="G61" s="40">
        <v>0.085</v>
      </c>
      <c r="H61" s="40"/>
      <c r="I61" s="40">
        <v>0.085</v>
      </c>
      <c r="J61" s="40"/>
      <c r="K61" s="40">
        <v>0.065</v>
      </c>
      <c r="L61" s="40"/>
      <c r="M61" s="40">
        <v>0.09</v>
      </c>
      <c r="N61" s="40">
        <v>0.064</v>
      </c>
      <c r="O61" s="63"/>
      <c r="P61" s="40">
        <f t="shared" si="11"/>
        <v>0.001965417496441366</v>
      </c>
      <c r="Q61" s="40">
        <f t="shared" si="1"/>
        <v>0.0015895148535747747</v>
      </c>
      <c r="R61" s="40">
        <f t="shared" si="9"/>
        <v>0.0010055989866076212</v>
      </c>
      <c r="S61" s="61"/>
      <c r="T61" s="44">
        <f t="shared" si="3"/>
        <v>0</v>
      </c>
      <c r="U61" s="44">
        <f t="shared" si="5"/>
        <v>-23.529411764705884</v>
      </c>
      <c r="V61" s="44">
        <f t="shared" si="4"/>
        <v>38.46153846153845</v>
      </c>
      <c r="W61" s="44">
        <f t="shared" si="10"/>
        <v>-28.888888888888886</v>
      </c>
      <c r="X61" s="61"/>
      <c r="Y61" s="44">
        <v>11.8</v>
      </c>
      <c r="Z61" s="44">
        <v>8.119304059652013</v>
      </c>
      <c r="AA61" s="44">
        <v>4.521072796934881</v>
      </c>
      <c r="AB61" s="44">
        <v>12.5</v>
      </c>
    </row>
    <row r="62" spans="1:28" s="30" customFormat="1" ht="11.25">
      <c r="A62" s="28" t="s">
        <v>50</v>
      </c>
      <c r="B62" s="40">
        <v>5.153</v>
      </c>
      <c r="C62" s="40">
        <v>4.539</v>
      </c>
      <c r="D62" s="40">
        <v>8.105</v>
      </c>
      <c r="E62" s="40">
        <v>10.945</v>
      </c>
      <c r="F62" s="40"/>
      <c r="G62" s="40">
        <v>11.88</v>
      </c>
      <c r="H62" s="40"/>
      <c r="I62" s="40">
        <v>11.167</v>
      </c>
      <c r="J62" s="40"/>
      <c r="K62" s="40">
        <v>10.868</v>
      </c>
      <c r="L62" s="40"/>
      <c r="M62" s="40">
        <v>10.15</v>
      </c>
      <c r="N62" s="40">
        <v>10.229</v>
      </c>
      <c r="O62" s="63"/>
      <c r="P62" s="40">
        <f t="shared" si="11"/>
        <v>0.25319490897905894</v>
      </c>
      <c r="Q62" s="40">
        <f t="shared" si="1"/>
        <v>0.17926195293093294</v>
      </c>
      <c r="R62" s="40">
        <f t="shared" si="9"/>
        <v>0.1607230005313962</v>
      </c>
      <c r="S62" s="61"/>
      <c r="T62" s="44">
        <f t="shared" si="3"/>
        <v>-6.001683501683502</v>
      </c>
      <c r="U62" s="44">
        <f t="shared" si="5"/>
        <v>-2.6775320139697243</v>
      </c>
      <c r="V62" s="44">
        <f t="shared" si="4"/>
        <v>-6.606551343393448</v>
      </c>
      <c r="W62" s="44">
        <f t="shared" si="10"/>
        <v>0.7783251231526975</v>
      </c>
      <c r="X62" s="61"/>
      <c r="Y62" s="44">
        <v>11.1423220973783</v>
      </c>
      <c r="Z62" s="44">
        <v>5.7523518902697806</v>
      </c>
      <c r="AA62" s="44">
        <v>-3.3221074083716196</v>
      </c>
      <c r="AB62" s="44">
        <v>8.597333106845587</v>
      </c>
    </row>
    <row r="63" spans="1:28" s="30" customFormat="1" ht="11.25">
      <c r="A63" s="28" t="s">
        <v>51</v>
      </c>
      <c r="B63" s="40">
        <v>0.918</v>
      </c>
      <c r="C63" s="40">
        <v>0.815</v>
      </c>
      <c r="D63" s="40">
        <v>1.592</v>
      </c>
      <c r="E63" s="40">
        <v>1.804</v>
      </c>
      <c r="F63" s="40"/>
      <c r="G63" s="40">
        <v>1.897</v>
      </c>
      <c r="H63" s="40"/>
      <c r="I63" s="40">
        <v>1.851</v>
      </c>
      <c r="J63" s="40"/>
      <c r="K63" s="40">
        <v>2.05</v>
      </c>
      <c r="L63" s="40"/>
      <c r="M63" s="40">
        <v>2.004</v>
      </c>
      <c r="N63" s="40">
        <v>1.92</v>
      </c>
      <c r="O63" s="63"/>
      <c r="P63" s="40">
        <f t="shared" si="11"/>
        <v>0.04510633154332935</v>
      </c>
      <c r="Q63" s="40">
        <f t="shared" si="1"/>
        <v>0.03539319740626499</v>
      </c>
      <c r="R63" s="40">
        <f t="shared" si="9"/>
        <v>0.030167969598228636</v>
      </c>
      <c r="S63" s="61"/>
      <c r="T63" s="44">
        <f t="shared" si="3"/>
        <v>-2.4248813916710645</v>
      </c>
      <c r="U63" s="44">
        <f t="shared" si="5"/>
        <v>10.750945434900046</v>
      </c>
      <c r="V63" s="44">
        <f t="shared" si="4"/>
        <v>-2.2439024390243816</v>
      </c>
      <c r="W63" s="44">
        <f t="shared" si="10"/>
        <v>-4.191616766467064</v>
      </c>
      <c r="X63" s="61"/>
      <c r="Y63" s="44">
        <v>1.9266055045871497</v>
      </c>
      <c r="Z63" s="44">
        <v>10.86180724214218</v>
      </c>
      <c r="AA63" s="44">
        <v>2.2553321767527326</v>
      </c>
      <c r="AB63" s="44">
        <v>12.715744980626976</v>
      </c>
    </row>
    <row r="64" spans="1:28" s="30" customFormat="1" ht="11.25">
      <c r="A64" s="28" t="s">
        <v>52</v>
      </c>
      <c r="B64" s="40">
        <v>8.398</v>
      </c>
      <c r="C64" s="40">
        <v>10.358</v>
      </c>
      <c r="D64" s="40">
        <v>23.743</v>
      </c>
      <c r="E64" s="40">
        <v>44.61</v>
      </c>
      <c r="F64" s="40"/>
      <c r="G64" s="40">
        <v>48.649</v>
      </c>
      <c r="H64" s="40"/>
      <c r="I64" s="40">
        <v>53.569</v>
      </c>
      <c r="J64" s="40"/>
      <c r="K64" s="40">
        <v>64.284</v>
      </c>
      <c r="L64" s="40"/>
      <c r="M64" s="40">
        <v>71.258</v>
      </c>
      <c r="N64" s="40">
        <v>79.868</v>
      </c>
      <c r="O64" s="63"/>
      <c r="P64" s="40">
        <f t="shared" si="11"/>
        <v>0.41263940337786476</v>
      </c>
      <c r="Q64" s="40">
        <f t="shared" si="1"/>
        <v>1.2585072159559034</v>
      </c>
      <c r="R64" s="40">
        <f t="shared" si="9"/>
        <v>1.254924685349648</v>
      </c>
      <c r="S64" s="61"/>
      <c r="T64" s="44">
        <f t="shared" si="3"/>
        <v>10.11326029312012</v>
      </c>
      <c r="U64" s="44">
        <f t="shared" si="5"/>
        <v>20.002240101551266</v>
      </c>
      <c r="V64" s="44">
        <f t="shared" si="4"/>
        <v>10.848733744010943</v>
      </c>
      <c r="W64" s="44">
        <f t="shared" si="10"/>
        <v>12.082853855005766</v>
      </c>
      <c r="X64" s="61"/>
      <c r="Y64" s="44">
        <v>14.922656960873512</v>
      </c>
      <c r="Z64" s="44">
        <v>24.5</v>
      </c>
      <c r="AA64" s="44">
        <v>16.3</v>
      </c>
      <c r="AB64" s="44">
        <v>20.8</v>
      </c>
    </row>
    <row r="65" spans="1:28" s="30" customFormat="1" ht="11.25">
      <c r="A65" s="28" t="s">
        <v>53</v>
      </c>
      <c r="B65" s="40">
        <v>78.104</v>
      </c>
      <c r="C65" s="40">
        <v>76.717</v>
      </c>
      <c r="D65" s="40">
        <v>170.304</v>
      </c>
      <c r="E65" s="40">
        <v>234.003</v>
      </c>
      <c r="F65" s="40"/>
      <c r="G65" s="40">
        <v>252.048</v>
      </c>
      <c r="H65" s="40"/>
      <c r="I65" s="40">
        <v>240.225</v>
      </c>
      <c r="J65" s="40"/>
      <c r="K65" s="40">
        <v>245.469</v>
      </c>
      <c r="L65" s="40"/>
      <c r="M65" s="40">
        <v>235.806</v>
      </c>
      <c r="N65" s="40">
        <v>237.75</v>
      </c>
      <c r="O65" s="63"/>
      <c r="P65" s="40">
        <f t="shared" si="11"/>
        <v>3.837674203551411</v>
      </c>
      <c r="Q65" s="40">
        <f t="shared" si="1"/>
        <v>4.164634884022815</v>
      </c>
      <c r="R65" s="40">
        <f t="shared" si="9"/>
        <v>3.7356431104056558</v>
      </c>
      <c r="S65" s="61"/>
      <c r="T65" s="44">
        <f t="shared" si="3"/>
        <v>-4.6907731860598005</v>
      </c>
      <c r="U65" s="44">
        <f t="shared" si="5"/>
        <v>2.182953481111454</v>
      </c>
      <c r="V65" s="44">
        <f t="shared" si="4"/>
        <v>-3.9365459589601954</v>
      </c>
      <c r="W65" s="44">
        <f t="shared" si="10"/>
        <v>0.8244065036513035</v>
      </c>
      <c r="X65" s="61"/>
      <c r="Y65" s="44">
        <v>5.521472392638065</v>
      </c>
      <c r="Z65" s="44">
        <v>3.125000000000009</v>
      </c>
      <c r="AA65" s="44">
        <v>0.2999999999999925</v>
      </c>
      <c r="AB65" s="44">
        <v>10.29272898961283</v>
      </c>
    </row>
    <row r="66" spans="1:28" s="30" customFormat="1" ht="11.25">
      <c r="A66" s="28" t="s">
        <v>265</v>
      </c>
      <c r="B66" s="40" t="s">
        <v>23</v>
      </c>
      <c r="C66" s="40" t="s">
        <v>23</v>
      </c>
      <c r="D66" s="40" t="s">
        <v>23</v>
      </c>
      <c r="E66" s="40" t="s">
        <v>23</v>
      </c>
      <c r="F66" s="40"/>
      <c r="G66" s="40" t="s">
        <v>23</v>
      </c>
      <c r="H66" s="40"/>
      <c r="I66" s="40" t="s">
        <v>23</v>
      </c>
      <c r="J66" s="40"/>
      <c r="K66" s="40" t="s">
        <v>23</v>
      </c>
      <c r="L66" s="40"/>
      <c r="M66" s="40">
        <v>7.865</v>
      </c>
      <c r="N66" s="40">
        <v>7.85</v>
      </c>
      <c r="O66" s="63"/>
      <c r="P66" s="40" t="s">
        <v>23</v>
      </c>
      <c r="Q66" s="40">
        <f t="shared" si="1"/>
        <v>0.1389059369262845</v>
      </c>
      <c r="R66" s="40">
        <f t="shared" si="9"/>
        <v>0.12334300070109103</v>
      </c>
      <c r="S66" s="61"/>
      <c r="T66" s="44" t="s">
        <v>23</v>
      </c>
      <c r="U66" s="44" t="s">
        <v>23</v>
      </c>
      <c r="V66" s="44" t="s">
        <v>23</v>
      </c>
      <c r="W66" s="44">
        <f t="shared" si="10"/>
        <v>-0.19071837253655133</v>
      </c>
      <c r="X66" s="61"/>
      <c r="Y66" s="44" t="s">
        <v>23</v>
      </c>
      <c r="Z66" s="44" t="s">
        <v>23</v>
      </c>
      <c r="AA66" s="65">
        <v>4.2</v>
      </c>
      <c r="AB66" s="65">
        <v>14.723312215475232</v>
      </c>
    </row>
    <row r="67" spans="1:28" s="30" customFormat="1" ht="11.25">
      <c r="A67" s="28" t="s">
        <v>54</v>
      </c>
      <c r="B67" s="40">
        <v>0.483</v>
      </c>
      <c r="C67" s="40">
        <v>0.4</v>
      </c>
      <c r="D67" s="40">
        <v>1.133</v>
      </c>
      <c r="E67" s="40">
        <v>1.914</v>
      </c>
      <c r="F67" s="40"/>
      <c r="G67" s="40">
        <v>1.731</v>
      </c>
      <c r="H67" s="40"/>
      <c r="I67" s="40">
        <v>1.641</v>
      </c>
      <c r="J67" s="40"/>
      <c r="K67" s="40">
        <v>1.834</v>
      </c>
      <c r="L67" s="40"/>
      <c r="M67" s="40">
        <v>1.98</v>
      </c>
      <c r="N67" s="40">
        <v>2.336</v>
      </c>
      <c r="O67" s="63"/>
      <c r="P67" s="40">
        <f t="shared" si="11"/>
        <v>0.02373241626952949</v>
      </c>
      <c r="Q67" s="40"/>
      <c r="R67" s="40">
        <f t="shared" si="9"/>
        <v>0.03670436301117817</v>
      </c>
      <c r="S67" s="61"/>
      <c r="T67" s="44">
        <f t="shared" si="3"/>
        <v>-5.199306759098789</v>
      </c>
      <c r="U67" s="44"/>
      <c r="V67" s="44">
        <f t="shared" si="4"/>
        <v>7.960741548527793</v>
      </c>
      <c r="W67" s="44">
        <f t="shared" si="10"/>
        <v>17.97979797979798</v>
      </c>
      <c r="X67" s="61"/>
      <c r="Y67" s="44" t="s">
        <v>259</v>
      </c>
      <c r="Z67" s="44" t="s">
        <v>259</v>
      </c>
      <c r="AA67" s="44" t="s">
        <v>259</v>
      </c>
      <c r="AB67" s="44" t="s">
        <v>259</v>
      </c>
    </row>
    <row r="68" spans="1:28" s="30" customFormat="1" ht="11.25">
      <c r="A68" s="28" t="s">
        <v>55</v>
      </c>
      <c r="B68" s="40">
        <v>73.96</v>
      </c>
      <c r="C68" s="40">
        <v>68.257</v>
      </c>
      <c r="D68" s="40">
        <v>131.775</v>
      </c>
      <c r="E68" s="40">
        <v>196.902</v>
      </c>
      <c r="F68" s="40"/>
      <c r="G68" s="40">
        <v>200.976</v>
      </c>
      <c r="H68" s="40"/>
      <c r="I68" s="40">
        <v>193.598</v>
      </c>
      <c r="J68" s="40"/>
      <c r="K68" s="40">
        <v>200.769</v>
      </c>
      <c r="L68" s="40"/>
      <c r="M68" s="40">
        <v>201.197</v>
      </c>
      <c r="N68" s="40">
        <v>212.507</v>
      </c>
      <c r="O68" s="63"/>
      <c r="P68" s="40">
        <f t="shared" si="11"/>
        <v>3.634056950920085</v>
      </c>
      <c r="Q68" s="40"/>
      <c r="R68" s="40">
        <f t="shared" si="9"/>
        <v>3.3390128726097776</v>
      </c>
      <c r="S68" s="61"/>
      <c r="T68" s="44">
        <f t="shared" si="3"/>
        <v>-3.671085104689112</v>
      </c>
      <c r="U68" s="44"/>
      <c r="V68" s="44">
        <f t="shared" si="4"/>
        <v>0.21318032166320222</v>
      </c>
      <c r="W68" s="44">
        <f t="shared" si="10"/>
        <v>5.621356183243293</v>
      </c>
      <c r="X68" s="61"/>
      <c r="Y68" s="44">
        <v>8.202100774000273</v>
      </c>
      <c r="Z68" s="44">
        <v>9.507981844633402</v>
      </c>
      <c r="AA68" s="44">
        <v>5.1554882703706175</v>
      </c>
      <c r="AB68" s="44">
        <v>8.99431897477299</v>
      </c>
    </row>
    <row r="69" spans="1:28" s="30" customFormat="1" ht="11.25">
      <c r="A69" s="28" t="s">
        <v>56</v>
      </c>
      <c r="B69" s="40">
        <v>18.563</v>
      </c>
      <c r="C69" s="40">
        <v>19.986</v>
      </c>
      <c r="D69" s="40">
        <v>34.047</v>
      </c>
      <c r="E69" s="40">
        <v>41.992</v>
      </c>
      <c r="F69" s="40"/>
      <c r="G69" s="40">
        <v>49.645</v>
      </c>
      <c r="H69" s="40"/>
      <c r="I69" s="40">
        <v>48.541</v>
      </c>
      <c r="J69" s="40"/>
      <c r="K69" s="40">
        <v>40.402</v>
      </c>
      <c r="L69" s="40"/>
      <c r="M69" s="40">
        <v>45.479</v>
      </c>
      <c r="N69" s="40">
        <v>60.038</v>
      </c>
      <c r="O69" s="63"/>
      <c r="P69" s="40">
        <f t="shared" si="11"/>
        <v>0.9121011246610269</v>
      </c>
      <c r="Q69" s="40"/>
      <c r="R69" s="40">
        <f t="shared" si="9"/>
        <v>0.9433461243429432</v>
      </c>
      <c r="S69" s="61"/>
      <c r="T69" s="44">
        <f t="shared" si="3"/>
        <v>-2.2237889011985175</v>
      </c>
      <c r="U69" s="44"/>
      <c r="V69" s="44">
        <f t="shared" si="4"/>
        <v>12.566209593584475</v>
      </c>
      <c r="W69" s="44">
        <f t="shared" si="10"/>
        <v>32.01257723344838</v>
      </c>
      <c r="X69" s="61"/>
      <c r="Y69" s="44">
        <v>5.135710858926338</v>
      </c>
      <c r="Z69" s="44">
        <v>0.30611183039027007</v>
      </c>
      <c r="AA69" s="44">
        <v>2.9882978898302643</v>
      </c>
      <c r="AB69" s="44">
        <v>5.923072740324777</v>
      </c>
    </row>
    <row r="70" spans="1:28" s="30" customFormat="1" ht="11.25">
      <c r="A70" s="28" t="s">
        <v>57</v>
      </c>
      <c r="B70" s="40">
        <v>4.64</v>
      </c>
      <c r="C70" s="40">
        <v>5.685</v>
      </c>
      <c r="D70" s="40">
        <v>16.417</v>
      </c>
      <c r="E70" s="40">
        <v>22.596</v>
      </c>
      <c r="F70" s="40"/>
      <c r="G70" s="40">
        <v>24.61</v>
      </c>
      <c r="H70" s="40"/>
      <c r="I70" s="40">
        <v>23.929</v>
      </c>
      <c r="J70" s="40"/>
      <c r="K70" s="40">
        <v>24.77</v>
      </c>
      <c r="L70" s="40"/>
      <c r="M70" s="40">
        <v>24.564</v>
      </c>
      <c r="N70" s="40">
        <v>23.323</v>
      </c>
      <c r="O70" s="63"/>
      <c r="P70" s="40">
        <f t="shared" si="11"/>
        <v>0.22798842958719842</v>
      </c>
      <c r="Q70" s="40"/>
      <c r="R70" s="40">
        <f t="shared" si="9"/>
        <v>0.36646226819764927</v>
      </c>
      <c r="S70" s="61"/>
      <c r="T70" s="44">
        <f t="shared" si="3"/>
        <v>-2.7671678179601855</v>
      </c>
      <c r="U70" s="44"/>
      <c r="V70" s="44">
        <f t="shared" si="4"/>
        <v>-0.831651190956805</v>
      </c>
      <c r="W70" s="44">
        <f t="shared" si="10"/>
        <v>-5.052108777072135</v>
      </c>
      <c r="X70" s="61"/>
      <c r="Y70" s="44">
        <v>7.7</v>
      </c>
      <c r="Z70" s="44">
        <v>7.200000000000016</v>
      </c>
      <c r="AA70" s="44">
        <v>7.55786204885376</v>
      </c>
      <c r="AB70" s="44">
        <v>3.768187128882914</v>
      </c>
    </row>
    <row r="71" spans="1:28" s="30" customFormat="1" ht="11.25">
      <c r="A71" s="28" t="s">
        <v>266</v>
      </c>
      <c r="B71" s="40" t="s">
        <v>23</v>
      </c>
      <c r="C71" s="40" t="s">
        <v>23</v>
      </c>
      <c r="D71" s="40" t="s">
        <v>23</v>
      </c>
      <c r="E71" s="40">
        <v>8.316</v>
      </c>
      <c r="F71" s="40"/>
      <c r="G71" s="40">
        <v>8.312</v>
      </c>
      <c r="H71" s="40"/>
      <c r="I71" s="40">
        <v>8.372</v>
      </c>
      <c r="J71" s="40"/>
      <c r="K71" s="40">
        <v>9.048</v>
      </c>
      <c r="L71" s="40"/>
      <c r="M71" s="40">
        <v>8.604</v>
      </c>
      <c r="N71" s="40">
        <v>8.733</v>
      </c>
      <c r="O71" s="63"/>
      <c r="P71" s="40" t="s">
        <v>23</v>
      </c>
      <c r="Q71" s="40">
        <f aca="true" t="shared" si="12" ref="Q71:Q134">M71/M$13*100</f>
        <v>0.15195762000174848</v>
      </c>
      <c r="R71" s="40">
        <f t="shared" si="9"/>
        <v>0.13721712421944307</v>
      </c>
      <c r="S71" s="61"/>
      <c r="T71" s="44">
        <f t="shared" si="3"/>
        <v>0.7218479307026087</v>
      </c>
      <c r="U71" s="44">
        <f aca="true" t="shared" si="13" ref="U71:U134">K71/I71*100-100</f>
        <v>8.07453416149069</v>
      </c>
      <c r="V71" s="44">
        <f t="shared" si="4"/>
        <v>-4.907161803713535</v>
      </c>
      <c r="W71" s="44">
        <f t="shared" si="10"/>
        <v>1.4993026499302857</v>
      </c>
      <c r="X71" s="61"/>
      <c r="Y71" s="44" t="s">
        <v>259</v>
      </c>
      <c r="Z71" s="44" t="s">
        <v>259</v>
      </c>
      <c r="AA71" s="44" t="s">
        <v>259</v>
      </c>
      <c r="AB71" s="44" t="s">
        <v>259</v>
      </c>
    </row>
    <row r="72" spans="1:28" s="30" customFormat="1" ht="11.25">
      <c r="A72" s="28" t="s">
        <v>59</v>
      </c>
      <c r="B72" s="40">
        <v>20.72</v>
      </c>
      <c r="C72" s="40">
        <v>24.247</v>
      </c>
      <c r="D72" s="40">
        <v>55.642</v>
      </c>
      <c r="E72" s="40">
        <v>91.613</v>
      </c>
      <c r="F72" s="40"/>
      <c r="G72" s="40">
        <v>102.091</v>
      </c>
      <c r="H72" s="40"/>
      <c r="I72" s="40">
        <v>104.277</v>
      </c>
      <c r="J72" s="40"/>
      <c r="K72" s="40">
        <v>109.037</v>
      </c>
      <c r="L72" s="40"/>
      <c r="M72" s="40">
        <v>110.246</v>
      </c>
      <c r="N72" s="40">
        <v>113.747</v>
      </c>
      <c r="O72" s="63"/>
      <c r="P72" s="40">
        <f aca="true" t="shared" si="14" ref="P72:P77">B72/B$13*100</f>
        <v>1.0180862631566276</v>
      </c>
      <c r="Q72" s="40">
        <f t="shared" si="12"/>
        <v>1.9470850505244959</v>
      </c>
      <c r="R72" s="40">
        <f t="shared" si="9"/>
        <v>1.787247936400892</v>
      </c>
      <c r="S72" s="61"/>
      <c r="T72" s="44">
        <f t="shared" si="3"/>
        <v>2.1412269445886523</v>
      </c>
      <c r="U72" s="44">
        <f t="shared" si="13"/>
        <v>4.564765000911024</v>
      </c>
      <c r="V72" s="44">
        <f t="shared" si="4"/>
        <v>1.108797930977559</v>
      </c>
      <c r="W72" s="44">
        <f t="shared" si="10"/>
        <v>3.1756254195163507</v>
      </c>
      <c r="X72" s="61"/>
      <c r="Y72" s="44">
        <v>14.50832937281657</v>
      </c>
      <c r="Z72" s="44">
        <v>6.589762825821017</v>
      </c>
      <c r="AA72" s="44">
        <v>6.54246357321133</v>
      </c>
      <c r="AB72" s="44">
        <v>12.637145654493825</v>
      </c>
    </row>
    <row r="73" spans="1:28" s="30" customFormat="1" ht="11.25">
      <c r="A73" s="28" t="s">
        <v>60</v>
      </c>
      <c r="B73" s="40">
        <v>30.906</v>
      </c>
      <c r="C73" s="40">
        <v>30.461</v>
      </c>
      <c r="D73" s="40">
        <v>57.54</v>
      </c>
      <c r="E73" s="40">
        <v>79.584</v>
      </c>
      <c r="F73" s="40"/>
      <c r="G73" s="40">
        <v>84.879</v>
      </c>
      <c r="H73" s="40"/>
      <c r="I73" s="40">
        <v>82.883</v>
      </c>
      <c r="J73" s="40"/>
      <c r="K73" s="40">
        <v>84.944</v>
      </c>
      <c r="L73" s="40"/>
      <c r="M73" s="40">
        <v>84.842</v>
      </c>
      <c r="N73" s="40">
        <v>86.933</v>
      </c>
      <c r="O73" s="63"/>
      <c r="P73" s="40">
        <f t="shared" si="14"/>
        <v>1.5185798286254213</v>
      </c>
      <c r="Q73" s="40">
        <f t="shared" si="12"/>
        <v>1.4984179911887894</v>
      </c>
      <c r="R73" s="40">
        <f t="shared" si="9"/>
        <v>1.3659333859806304</v>
      </c>
      <c r="S73" s="61"/>
      <c r="T73" s="44">
        <f t="shared" si="3"/>
        <v>-2.3515828414566613</v>
      </c>
      <c r="U73" s="44">
        <f t="shared" si="13"/>
        <v>2.4866377906205344</v>
      </c>
      <c r="V73" s="44">
        <f t="shared" si="4"/>
        <v>-0.12007911094367785</v>
      </c>
      <c r="W73" s="44">
        <f t="shared" si="10"/>
        <v>2.4645812215648135</v>
      </c>
      <c r="X73" s="61"/>
      <c r="Y73" s="44">
        <v>10.180822225357696</v>
      </c>
      <c r="Z73" s="44">
        <v>7.151135671874511</v>
      </c>
      <c r="AA73" s="44">
        <v>4.898397306276085</v>
      </c>
      <c r="AB73" s="44">
        <v>10.414419419789642</v>
      </c>
    </row>
    <row r="74" spans="1:28" s="30" customFormat="1" ht="11.25">
      <c r="A74" s="28" t="s">
        <v>61</v>
      </c>
      <c r="B74" s="40">
        <v>29.632</v>
      </c>
      <c r="C74" s="40">
        <v>27.433</v>
      </c>
      <c r="D74" s="40">
        <v>63.784</v>
      </c>
      <c r="E74" s="40">
        <v>81.641</v>
      </c>
      <c r="F74" s="40"/>
      <c r="G74" s="40">
        <v>80.843</v>
      </c>
      <c r="H74" s="40"/>
      <c r="I74" s="40">
        <v>76.15</v>
      </c>
      <c r="J74" s="40"/>
      <c r="K74" s="40">
        <v>78.856</v>
      </c>
      <c r="L74" s="40"/>
      <c r="M74" s="40">
        <v>80.3</v>
      </c>
      <c r="N74" s="40">
        <v>81.534</v>
      </c>
      <c r="O74" s="63"/>
      <c r="P74" s="40">
        <f t="shared" si="14"/>
        <v>1.455981281363764</v>
      </c>
      <c r="Q74" s="40">
        <f t="shared" si="12"/>
        <v>1.4182004749117156</v>
      </c>
      <c r="R74" s="40">
        <f t="shared" si="9"/>
        <v>1.2811016839697782</v>
      </c>
      <c r="S74" s="61"/>
      <c r="T74" s="44">
        <f t="shared" si="3"/>
        <v>-5.8050789802456535</v>
      </c>
      <c r="U74" s="44">
        <f t="shared" si="13"/>
        <v>3.5535128036769237</v>
      </c>
      <c r="V74" s="44">
        <f t="shared" si="4"/>
        <v>1.8311859592168105</v>
      </c>
      <c r="W74" s="44">
        <f t="shared" si="10"/>
        <v>1.536737235367383</v>
      </c>
      <c r="X74" s="61"/>
      <c r="Y74" s="44">
        <v>7.699901283316872</v>
      </c>
      <c r="Z74" s="44">
        <v>4.533901090575652</v>
      </c>
      <c r="AA74" s="44">
        <v>4.047584202585502</v>
      </c>
      <c r="AB74" s="44">
        <v>10.486112334458515</v>
      </c>
    </row>
    <row r="75" spans="1:28" s="30" customFormat="1" ht="11.25">
      <c r="A75" s="28" t="s">
        <v>267</v>
      </c>
      <c r="B75" s="40" t="s">
        <v>23</v>
      </c>
      <c r="C75" s="40" t="s">
        <v>23</v>
      </c>
      <c r="D75" s="40" t="s">
        <v>23</v>
      </c>
      <c r="E75" s="40">
        <v>1.204</v>
      </c>
      <c r="F75" s="40"/>
      <c r="G75" s="40">
        <v>1.147</v>
      </c>
      <c r="H75" s="40"/>
      <c r="I75" s="40">
        <v>1.236</v>
      </c>
      <c r="J75" s="40"/>
      <c r="K75" s="40">
        <v>1.311</v>
      </c>
      <c r="L75" s="40"/>
      <c r="M75" s="40">
        <v>1.192</v>
      </c>
      <c r="N75" s="40">
        <v>1.319</v>
      </c>
      <c r="O75" s="63"/>
      <c r="P75" s="40" t="s">
        <v>23</v>
      </c>
      <c r="Q75" s="40">
        <f t="shared" si="12"/>
        <v>0.021052241171790352</v>
      </c>
      <c r="R75" s="40">
        <f t="shared" si="9"/>
        <v>0.020724766614616443</v>
      </c>
      <c r="S75" s="61"/>
      <c r="T75" s="44">
        <f t="shared" si="3"/>
        <v>7.759372275501292</v>
      </c>
      <c r="U75" s="44">
        <f t="shared" si="13"/>
        <v>6.06796116504853</v>
      </c>
      <c r="V75" s="44">
        <f t="shared" si="4"/>
        <v>-9.077040427154841</v>
      </c>
      <c r="W75" s="44">
        <f t="shared" si="10"/>
        <v>10.654362416107375</v>
      </c>
      <c r="X75" s="61"/>
      <c r="Y75" s="44" t="s">
        <v>259</v>
      </c>
      <c r="Z75" s="44" t="s">
        <v>259</v>
      </c>
      <c r="AA75" s="44" t="s">
        <v>259</v>
      </c>
      <c r="AB75" s="44" t="s">
        <v>259</v>
      </c>
    </row>
    <row r="76" spans="1:28" s="30" customFormat="1" ht="11.25">
      <c r="A76" s="28" t="s">
        <v>62</v>
      </c>
      <c r="B76" s="40">
        <v>2.91</v>
      </c>
      <c r="C76" s="40">
        <v>7.958</v>
      </c>
      <c r="D76" s="40">
        <v>12.959</v>
      </c>
      <c r="E76" s="40">
        <v>21.637</v>
      </c>
      <c r="F76" s="40"/>
      <c r="G76" s="40">
        <v>23.224</v>
      </c>
      <c r="H76" s="40"/>
      <c r="I76" s="40">
        <v>26.261</v>
      </c>
      <c r="J76" s="40"/>
      <c r="K76" s="40">
        <v>26.974</v>
      </c>
      <c r="L76" s="40"/>
      <c r="M76" s="40">
        <v>26.588</v>
      </c>
      <c r="N76" s="40">
        <v>26.572</v>
      </c>
      <c r="O76" s="63"/>
      <c r="P76" s="40">
        <f t="shared" si="14"/>
        <v>0.14298412286610937</v>
      </c>
      <c r="Q76" s="40">
        <f t="shared" si="12"/>
        <v>0.46957801029829016</v>
      </c>
      <c r="R76" s="40">
        <f t="shared" si="9"/>
        <v>0.4175121292521517</v>
      </c>
      <c r="S76" s="61"/>
      <c r="T76" s="44">
        <f t="shared" si="3"/>
        <v>13.07698932139165</v>
      </c>
      <c r="U76" s="44">
        <f t="shared" si="13"/>
        <v>2.7150527398042783</v>
      </c>
      <c r="V76" s="44">
        <f t="shared" si="4"/>
        <v>-1.4310076369837645</v>
      </c>
      <c r="W76" s="44">
        <f t="shared" si="10"/>
        <v>-0.06017752369490381</v>
      </c>
      <c r="X76" s="61"/>
      <c r="Y76" s="44">
        <v>13.400182315405631</v>
      </c>
      <c r="Z76" s="44">
        <v>6.028938906752403</v>
      </c>
      <c r="AA76" s="44">
        <v>6.747536012130406</v>
      </c>
      <c r="AB76" s="44">
        <v>11.2</v>
      </c>
    </row>
    <row r="77" spans="1:28" s="30" customFormat="1" ht="11.25">
      <c r="A77" s="28" t="s">
        <v>63</v>
      </c>
      <c r="B77" s="40">
        <v>110.134</v>
      </c>
      <c r="C77" s="40">
        <v>101.252</v>
      </c>
      <c r="D77" s="40">
        <v>185.172</v>
      </c>
      <c r="E77" s="40">
        <v>242.008</v>
      </c>
      <c r="F77" s="40"/>
      <c r="G77" s="40">
        <v>261.693</v>
      </c>
      <c r="H77" s="40"/>
      <c r="I77" s="40">
        <v>281.659</v>
      </c>
      <c r="J77" s="40"/>
      <c r="K77" s="40">
        <v>272.879</v>
      </c>
      <c r="L77" s="40"/>
      <c r="M77" s="40">
        <v>269.139</v>
      </c>
      <c r="N77" s="40">
        <v>284.09</v>
      </c>
      <c r="O77" s="63"/>
      <c r="P77" s="40">
        <f t="shared" si="14"/>
        <v>5.4114822638268345</v>
      </c>
      <c r="Q77" s="40">
        <f t="shared" si="12"/>
        <v>4.75333820195846</v>
      </c>
      <c r="R77" s="40">
        <f t="shared" si="9"/>
        <v>4.463759626646236</v>
      </c>
      <c r="S77" s="61"/>
      <c r="T77" s="44">
        <f t="shared" si="3"/>
        <v>7.62955065668551</v>
      </c>
      <c r="U77" s="44">
        <f t="shared" si="13"/>
        <v>-3.117244611391783</v>
      </c>
      <c r="V77" s="44">
        <f t="shared" si="4"/>
        <v>-1.3705708390898508</v>
      </c>
      <c r="W77" s="44">
        <f t="shared" si="10"/>
        <v>5.555122074467093</v>
      </c>
      <c r="X77" s="61"/>
      <c r="Y77" s="44">
        <v>7.670979667282789</v>
      </c>
      <c r="Z77" s="44">
        <v>1.4592274678111699</v>
      </c>
      <c r="AA77" s="44">
        <v>3.384094754653148</v>
      </c>
      <c r="AB77" s="44">
        <v>9.3</v>
      </c>
    </row>
    <row r="78" spans="1:28" s="30" customFormat="1" ht="11.25">
      <c r="A78" s="28" t="s">
        <v>268</v>
      </c>
      <c r="B78" s="40" t="s">
        <v>23</v>
      </c>
      <c r="C78" s="40" t="s">
        <v>23</v>
      </c>
      <c r="D78" s="40" t="s">
        <v>23</v>
      </c>
      <c r="E78" s="40">
        <v>0.23</v>
      </c>
      <c r="F78" s="40"/>
      <c r="G78" s="40">
        <v>2.018</v>
      </c>
      <c r="H78" s="40"/>
      <c r="I78" s="40">
        <v>2.677</v>
      </c>
      <c r="J78" s="40"/>
      <c r="K78" s="40">
        <v>2.858</v>
      </c>
      <c r="L78" s="40"/>
      <c r="M78" s="40">
        <v>1.498</v>
      </c>
      <c r="N78" s="40">
        <v>1.727</v>
      </c>
      <c r="O78" s="63"/>
      <c r="P78" s="40" t="s">
        <v>23</v>
      </c>
      <c r="Q78" s="40">
        <f t="shared" si="12"/>
        <v>0.02645659167394459</v>
      </c>
      <c r="R78" s="40">
        <f t="shared" si="9"/>
        <v>0.027135460154240034</v>
      </c>
      <c r="S78" s="61"/>
      <c r="T78" s="44">
        <f t="shared" si="3"/>
        <v>32.656095143706665</v>
      </c>
      <c r="U78" s="44">
        <f t="shared" si="13"/>
        <v>6.761299962644756</v>
      </c>
      <c r="V78" s="44">
        <f t="shared" si="4"/>
        <v>-47.58572428271519</v>
      </c>
      <c r="W78" s="44">
        <f t="shared" si="10"/>
        <v>15.287049399198935</v>
      </c>
      <c r="X78" s="61"/>
      <c r="Y78" s="44" t="s">
        <v>259</v>
      </c>
      <c r="Z78" s="44" t="s">
        <v>259</v>
      </c>
      <c r="AA78" s="44" t="s">
        <v>259</v>
      </c>
      <c r="AB78" s="44" t="s">
        <v>259</v>
      </c>
    </row>
    <row r="79" spans="1:28" s="30" customFormat="1" ht="11.25">
      <c r="A79" s="28" t="s">
        <v>64</v>
      </c>
      <c r="B79" s="40">
        <v>8.978</v>
      </c>
      <c r="C79" s="40">
        <v>10.7</v>
      </c>
      <c r="D79" s="40">
        <v>14.308</v>
      </c>
      <c r="E79" s="40" t="s">
        <v>23</v>
      </c>
      <c r="F79" s="40"/>
      <c r="G79" s="40" t="s">
        <v>23</v>
      </c>
      <c r="H79" s="40"/>
      <c r="I79" s="40" t="s">
        <v>23</v>
      </c>
      <c r="J79" s="40"/>
      <c r="K79" s="40" t="s">
        <v>23</v>
      </c>
      <c r="L79" s="40"/>
      <c r="M79" s="40" t="s">
        <v>23</v>
      </c>
      <c r="N79" s="40" t="s">
        <v>23</v>
      </c>
      <c r="O79" s="63"/>
      <c r="P79" s="40">
        <f>B79/B$13*100</f>
        <v>0.4411379570762646</v>
      </c>
      <c r="Q79" s="40" t="s">
        <v>23</v>
      </c>
      <c r="R79" s="40" t="s">
        <v>23</v>
      </c>
      <c r="S79" s="61"/>
      <c r="T79" s="44" t="s">
        <v>23</v>
      </c>
      <c r="U79" s="44" t="s">
        <v>23</v>
      </c>
      <c r="V79" s="44" t="s">
        <v>23</v>
      </c>
      <c r="W79" s="44" t="s">
        <v>23</v>
      </c>
      <c r="X79" s="61"/>
      <c r="Y79" s="44" t="s">
        <v>259</v>
      </c>
      <c r="Z79" s="44" t="s">
        <v>259</v>
      </c>
      <c r="AA79" s="44" t="s">
        <v>259</v>
      </c>
      <c r="AB79" s="44" t="s">
        <v>259</v>
      </c>
    </row>
    <row r="80" spans="1:33" s="30" customFormat="1" ht="15" customHeight="1">
      <c r="A80" s="28" t="s">
        <v>65</v>
      </c>
      <c r="B80" s="40">
        <v>753.833</v>
      </c>
      <c r="C80" s="40">
        <v>708.807</v>
      </c>
      <c r="D80" s="40">
        <v>1508.795</v>
      </c>
      <c r="E80" s="40">
        <v>2051.501</v>
      </c>
      <c r="F80" s="40"/>
      <c r="G80" s="40">
        <v>2120.203</v>
      </c>
      <c r="H80" s="40"/>
      <c r="I80" s="40">
        <v>2110.141</v>
      </c>
      <c r="J80" s="40"/>
      <c r="K80" s="40">
        <v>2194.597</v>
      </c>
      <c r="L80" s="40"/>
      <c r="M80" s="40">
        <v>2196.77</v>
      </c>
      <c r="N80" s="40">
        <v>2251.246</v>
      </c>
      <c r="O80" s="63"/>
      <c r="P80" s="40">
        <f>B80/B$13*100</f>
        <v>37.0399141898721</v>
      </c>
      <c r="Q80" s="40">
        <f t="shared" si="12"/>
        <v>38.79776160986065</v>
      </c>
      <c r="R80" s="40">
        <f t="shared" si="9"/>
        <v>35.3726671281947</v>
      </c>
      <c r="S80" s="61"/>
      <c r="T80" s="44">
        <f t="shared" si="3"/>
        <v>-0.4745771985041074</v>
      </c>
      <c r="U80" s="44">
        <f t="shared" si="13"/>
        <v>4.002386570376103</v>
      </c>
      <c r="V80" s="44">
        <f t="shared" si="4"/>
        <v>0.09901590132493254</v>
      </c>
      <c r="W80" s="44">
        <f t="shared" si="10"/>
        <v>2.4798226487069712</v>
      </c>
      <c r="X80" s="61"/>
      <c r="Y80" s="45">
        <v>9.338683528442704</v>
      </c>
      <c r="Z80" s="45">
        <v>6.525833645004788</v>
      </c>
      <c r="AA80" s="45">
        <v>4.509609970206556</v>
      </c>
      <c r="AB80" s="45">
        <v>10.414188070938875</v>
      </c>
      <c r="AG80" s="66"/>
    </row>
    <row r="81" spans="1:33" s="30" customFormat="1" ht="11.25">
      <c r="A81" s="41" t="s">
        <v>66</v>
      </c>
      <c r="B81" s="40">
        <v>295.085</v>
      </c>
      <c r="C81" s="40">
        <v>287.69</v>
      </c>
      <c r="D81" s="40">
        <v>529.135</v>
      </c>
      <c r="E81" s="40">
        <v>756.2195169123057</v>
      </c>
      <c r="F81" s="40"/>
      <c r="G81" s="40">
        <v>798.0934795267558</v>
      </c>
      <c r="H81" s="40"/>
      <c r="I81" s="40">
        <v>812.7705120659826</v>
      </c>
      <c r="J81" s="40"/>
      <c r="K81" s="40">
        <v>813.8532374515952</v>
      </c>
      <c r="L81" s="40"/>
      <c r="M81" s="40">
        <v>801.7075510389068</v>
      </c>
      <c r="N81" s="40">
        <v>858.9040519817338</v>
      </c>
      <c r="O81" s="63"/>
      <c r="P81" s="40">
        <f>B81/B$13*100</f>
        <v>14.49913054843501</v>
      </c>
      <c r="Q81" s="40">
        <f t="shared" si="12"/>
        <v>14.159178451104438</v>
      </c>
      <c r="R81" s="40">
        <f t="shared" si="9"/>
        <v>13.495516316656426</v>
      </c>
      <c r="S81" s="61"/>
      <c r="T81" s="44">
        <f t="shared" si="3"/>
        <v>1.8390117092461225</v>
      </c>
      <c r="U81" s="44">
        <f t="shared" si="13"/>
        <v>0.13321415695315864</v>
      </c>
      <c r="V81" s="44">
        <f t="shared" si="4"/>
        <v>-1.4923681388452792</v>
      </c>
      <c r="W81" s="44">
        <f t="shared" si="10"/>
        <v>7.134334816817912</v>
      </c>
      <c r="X81" s="61"/>
      <c r="Y81" s="44" t="s">
        <v>259</v>
      </c>
      <c r="Z81" s="44" t="s">
        <v>259</v>
      </c>
      <c r="AA81" s="44" t="s">
        <v>259</v>
      </c>
      <c r="AB81" s="44" t="s">
        <v>259</v>
      </c>
      <c r="AD81" s="50"/>
      <c r="AE81" s="50"/>
      <c r="AF81" s="50"/>
      <c r="AG81" s="50"/>
    </row>
    <row r="82" spans="1:33" s="30" customFormat="1" ht="19.5" customHeight="1">
      <c r="A82" s="28" t="s">
        <v>218</v>
      </c>
      <c r="B82" s="40">
        <v>157.44</v>
      </c>
      <c r="C82" s="40">
        <v>156.085</v>
      </c>
      <c r="D82" s="40">
        <v>105.42</v>
      </c>
      <c r="E82" s="40">
        <v>159.475</v>
      </c>
      <c r="F82" s="67" t="s">
        <v>269</v>
      </c>
      <c r="G82" s="40">
        <v>213.6349887081708</v>
      </c>
      <c r="H82" s="67" t="s">
        <v>269</v>
      </c>
      <c r="I82" s="40">
        <v>223.645</v>
      </c>
      <c r="J82" s="67" t="s">
        <v>269</v>
      </c>
      <c r="K82" s="40">
        <v>216.48</v>
      </c>
      <c r="L82" s="67" t="s">
        <v>269</v>
      </c>
      <c r="M82" s="40">
        <v>214.85</v>
      </c>
      <c r="N82" s="40">
        <v>270.985</v>
      </c>
      <c r="O82" s="63"/>
      <c r="P82" s="40">
        <f>B82/B$13*100</f>
        <v>7.735883265993217</v>
      </c>
      <c r="Q82" s="40">
        <f t="shared" si="12"/>
        <v>3.794525181006004</v>
      </c>
      <c r="R82" s="40">
        <f t="shared" si="9"/>
        <v>4.25784752165416</v>
      </c>
      <c r="S82" s="61"/>
      <c r="T82" s="44">
        <f aca="true" t="shared" si="15" ref="T82:T145">I82/G82*100-100</f>
        <v>4.685567355964835</v>
      </c>
      <c r="U82" s="44">
        <f t="shared" si="13"/>
        <v>-3.2037380670258813</v>
      </c>
      <c r="V82" s="44">
        <f aca="true" t="shared" si="16" ref="V82:V145">M82/K82*100-100</f>
        <v>-0.752956393200293</v>
      </c>
      <c r="W82" s="44">
        <f t="shared" si="10"/>
        <v>26.127530835466615</v>
      </c>
      <c r="X82" s="61"/>
      <c r="Y82" s="50">
        <v>10.200639745657014</v>
      </c>
      <c r="Z82" s="50">
        <v>5.915639177976971</v>
      </c>
      <c r="AA82" s="50">
        <v>-1.9441338594071027</v>
      </c>
      <c r="AB82" s="50">
        <v>17.245490456060182</v>
      </c>
      <c r="AD82" s="50"/>
      <c r="AE82" s="50"/>
      <c r="AF82" s="50"/>
      <c r="AG82" s="50"/>
    </row>
    <row r="83" spans="1:33" s="30" customFormat="1" ht="15" customHeight="1">
      <c r="A83" s="28" t="s">
        <v>67</v>
      </c>
      <c r="B83" s="40">
        <v>80.94</v>
      </c>
      <c r="C83" s="40">
        <v>69.305</v>
      </c>
      <c r="D83" s="40">
        <v>46.42</v>
      </c>
      <c r="E83" s="40">
        <v>79.46</v>
      </c>
      <c r="F83" s="67" t="s">
        <v>269</v>
      </c>
      <c r="G83" s="40">
        <v>84.07</v>
      </c>
      <c r="H83" s="67" t="s">
        <v>269</v>
      </c>
      <c r="I83" s="40">
        <v>90.83</v>
      </c>
      <c r="J83" s="67" t="s">
        <v>269</v>
      </c>
      <c r="K83" s="40">
        <v>101.11</v>
      </c>
      <c r="L83" s="67" t="s">
        <v>269</v>
      </c>
      <c r="M83" s="40">
        <v>101.64</v>
      </c>
      <c r="N83" s="40">
        <v>115.995</v>
      </c>
      <c r="O83" s="63"/>
      <c r="P83" s="40">
        <f>B83/B$13*100</f>
        <v>3.977022304049104</v>
      </c>
      <c r="Q83" s="40">
        <f t="shared" si="12"/>
        <v>1.7950921079704456</v>
      </c>
      <c r="R83" s="40">
        <f t="shared" si="9"/>
        <v>1.8225696008054848</v>
      </c>
      <c r="S83" s="61"/>
      <c r="T83" s="44">
        <f t="shared" si="15"/>
        <v>8.040918282383728</v>
      </c>
      <c r="U83" s="44">
        <f t="shared" si="13"/>
        <v>11.31784652647805</v>
      </c>
      <c r="V83" s="44">
        <f t="shared" si="16"/>
        <v>0.5241815844130144</v>
      </c>
      <c r="W83" s="44">
        <f t="shared" si="10"/>
        <v>14.123376623376643</v>
      </c>
      <c r="X83" s="61"/>
      <c r="Y83" s="50">
        <v>15.133200492651085</v>
      </c>
      <c r="Z83" s="50">
        <v>12.425975607290681</v>
      </c>
      <c r="AA83" s="50">
        <v>6.036622859482179</v>
      </c>
      <c r="AB83" s="50">
        <v>20.942186675550815</v>
      </c>
      <c r="AD83" s="50"/>
      <c r="AE83" s="50"/>
      <c r="AF83" s="50"/>
      <c r="AG83" s="50"/>
    </row>
    <row r="84" spans="1:33" s="30" customFormat="1" ht="11.25">
      <c r="A84" s="28" t="s">
        <v>68</v>
      </c>
      <c r="B84" s="40" t="s">
        <v>259</v>
      </c>
      <c r="C84" s="40" t="s">
        <v>259</v>
      </c>
      <c r="D84" s="40">
        <v>0.23</v>
      </c>
      <c r="E84" s="40">
        <v>0.2</v>
      </c>
      <c r="F84" s="40"/>
      <c r="G84" s="40">
        <v>0.215</v>
      </c>
      <c r="H84" s="40"/>
      <c r="I84" s="40">
        <v>0.14</v>
      </c>
      <c r="J84" s="40"/>
      <c r="K84" s="40">
        <v>0.205</v>
      </c>
      <c r="L84" s="40"/>
      <c r="M84" s="40">
        <v>0.265</v>
      </c>
      <c r="N84" s="40">
        <v>0.26</v>
      </c>
      <c r="O84" s="63"/>
      <c r="P84" s="40" t="s">
        <v>259</v>
      </c>
      <c r="Q84" s="40">
        <f t="shared" si="12"/>
        <v>0.0046802381799701705</v>
      </c>
      <c r="R84" s="40">
        <f t="shared" si="9"/>
        <v>0.004085245883093462</v>
      </c>
      <c r="S84" s="61"/>
      <c r="T84" s="44">
        <f t="shared" si="15"/>
        <v>-34.883720930232556</v>
      </c>
      <c r="U84" s="44">
        <f t="shared" si="13"/>
        <v>46.42857142857139</v>
      </c>
      <c r="V84" s="44">
        <f t="shared" si="16"/>
        <v>29.26829268292684</v>
      </c>
      <c r="W84" s="44">
        <f t="shared" si="10"/>
        <v>-1.8867924528301927</v>
      </c>
      <c r="X84" s="61"/>
      <c r="Y84" s="44" t="s">
        <v>259</v>
      </c>
      <c r="Z84" s="44" t="s">
        <v>259</v>
      </c>
      <c r="AA84" s="44" t="s">
        <v>259</v>
      </c>
      <c r="AB84" s="44" t="s">
        <v>259</v>
      </c>
      <c r="AD84" s="50"/>
      <c r="AE84" s="50"/>
      <c r="AF84" s="50"/>
      <c r="AG84" s="50"/>
    </row>
    <row r="85" spans="1:33" s="30" customFormat="1" ht="11.25">
      <c r="A85" s="28" t="s">
        <v>69</v>
      </c>
      <c r="B85" s="40">
        <v>10.39</v>
      </c>
      <c r="C85" s="40">
        <v>13.31</v>
      </c>
      <c r="D85" s="40">
        <v>5.03</v>
      </c>
      <c r="E85" s="40">
        <v>5.355</v>
      </c>
      <c r="F85" s="40"/>
      <c r="G85" s="40">
        <v>4.89</v>
      </c>
      <c r="H85" s="40"/>
      <c r="I85" s="40">
        <v>4.94</v>
      </c>
      <c r="J85" s="40"/>
      <c r="K85" s="40">
        <v>4.3</v>
      </c>
      <c r="L85" s="40"/>
      <c r="M85" s="40">
        <v>3.935</v>
      </c>
      <c r="N85" s="40">
        <v>4.725</v>
      </c>
      <c r="O85" s="63">
        <v>3.935</v>
      </c>
      <c r="P85" s="40"/>
      <c r="Q85" s="40">
        <f t="shared" si="12"/>
        <v>0.06949712165351933</v>
      </c>
      <c r="R85" s="40">
        <f t="shared" si="9"/>
        <v>0.07424148768314077</v>
      </c>
      <c r="S85" s="61"/>
      <c r="T85" s="44">
        <f t="shared" si="15"/>
        <v>1.0224948875255677</v>
      </c>
      <c r="U85" s="44">
        <f t="shared" si="13"/>
        <v>-12.955465587044543</v>
      </c>
      <c r="V85" s="44">
        <f t="shared" si="16"/>
        <v>-8.488372093023258</v>
      </c>
      <c r="W85" s="44">
        <f t="shared" si="10"/>
        <v>20.076238881829724</v>
      </c>
      <c r="X85" s="61"/>
      <c r="Y85" s="44">
        <v>6.7</v>
      </c>
      <c r="Z85" s="44">
        <v>-6.3</v>
      </c>
      <c r="AA85" s="44">
        <v>-4.099999999999994</v>
      </c>
      <c r="AB85" s="44" t="s">
        <v>259</v>
      </c>
      <c r="AD85" s="50"/>
      <c r="AE85" s="50"/>
      <c r="AF85" s="50"/>
      <c r="AG85" s="50"/>
    </row>
    <row r="86" spans="1:33" s="30" customFormat="1" ht="11.25">
      <c r="A86" s="28" t="s">
        <v>70</v>
      </c>
      <c r="B86" s="40">
        <v>14.93</v>
      </c>
      <c r="C86" s="40">
        <v>10.66</v>
      </c>
      <c r="D86" s="40">
        <v>11.88</v>
      </c>
      <c r="E86" s="40" t="s">
        <v>23</v>
      </c>
      <c r="F86" s="40"/>
      <c r="G86" s="40" t="s">
        <v>23</v>
      </c>
      <c r="H86" s="40"/>
      <c r="I86" s="40" t="s">
        <v>23</v>
      </c>
      <c r="J86" s="40"/>
      <c r="K86" s="40" t="s">
        <v>23</v>
      </c>
      <c r="L86" s="40"/>
      <c r="M86" s="40" t="s">
        <v>23</v>
      </c>
      <c r="N86" s="40" t="s">
        <v>23</v>
      </c>
      <c r="O86" s="63"/>
      <c r="P86" s="40">
        <f>B86/B$13*100</f>
        <v>0.7335920805467397</v>
      </c>
      <c r="Q86" s="40" t="s">
        <v>23</v>
      </c>
      <c r="R86" s="40" t="s">
        <v>23</v>
      </c>
      <c r="S86" s="61"/>
      <c r="T86" s="44" t="s">
        <v>270</v>
      </c>
      <c r="U86" s="44" t="s">
        <v>270</v>
      </c>
      <c r="V86" s="44" t="s">
        <v>270</v>
      </c>
      <c r="W86" s="44" t="s">
        <v>270</v>
      </c>
      <c r="X86" s="61"/>
      <c r="Y86" s="44" t="s">
        <v>259</v>
      </c>
      <c r="Z86" s="44" t="s">
        <v>259</v>
      </c>
      <c r="AA86" s="44" t="s">
        <v>259</v>
      </c>
      <c r="AB86" s="44" t="s">
        <v>259</v>
      </c>
      <c r="AD86" s="50"/>
      <c r="AE86" s="50"/>
      <c r="AF86" s="50"/>
      <c r="AG86" s="50"/>
    </row>
    <row r="87" spans="1:33" s="30" customFormat="1" ht="11.25">
      <c r="A87" s="28" t="s">
        <v>71</v>
      </c>
      <c r="B87" s="40" t="s">
        <v>23</v>
      </c>
      <c r="C87" s="40" t="s">
        <v>23</v>
      </c>
      <c r="D87" s="40" t="s">
        <v>23</v>
      </c>
      <c r="E87" s="40">
        <v>21.655</v>
      </c>
      <c r="F87" s="40"/>
      <c r="G87" s="40">
        <v>21.905</v>
      </c>
      <c r="H87" s="40"/>
      <c r="I87" s="40">
        <v>22.775</v>
      </c>
      <c r="J87" s="40"/>
      <c r="K87" s="40">
        <v>26.35</v>
      </c>
      <c r="L87" s="40"/>
      <c r="M87" s="40">
        <v>26.24</v>
      </c>
      <c r="N87" s="40">
        <v>29</v>
      </c>
      <c r="O87" s="63"/>
      <c r="P87" s="40" t="s">
        <v>23</v>
      </c>
      <c r="Q87" s="40">
        <f t="shared" si="12"/>
        <v>0.463431886197801</v>
      </c>
      <c r="R87" s="40">
        <f t="shared" si="9"/>
        <v>0.45566204080657835</v>
      </c>
      <c r="S87" s="61"/>
      <c r="T87" s="44">
        <f t="shared" si="15"/>
        <v>3.971695959826519</v>
      </c>
      <c r="U87" s="44">
        <f t="shared" si="13"/>
        <v>15.697036223929757</v>
      </c>
      <c r="V87" s="44">
        <f t="shared" si="16"/>
        <v>-0.4174573055028503</v>
      </c>
      <c r="W87" s="44">
        <f t="shared" si="10"/>
        <v>10.518292682926827</v>
      </c>
      <c r="X87" s="61"/>
      <c r="Y87" s="50">
        <v>15.511494262767243</v>
      </c>
      <c r="Z87" s="50">
        <v>13.155869567250065</v>
      </c>
      <c r="AA87" s="50">
        <v>5.832221226906952</v>
      </c>
      <c r="AB87" s="50">
        <v>16.078212989491732</v>
      </c>
      <c r="AD87" s="50"/>
      <c r="AE87" s="50"/>
      <c r="AF87" s="50"/>
      <c r="AG87" s="50"/>
    </row>
    <row r="88" spans="1:33" s="30" customFormat="1" ht="11.25">
      <c r="A88" s="28" t="s">
        <v>72</v>
      </c>
      <c r="B88" s="40">
        <v>18.59</v>
      </c>
      <c r="C88" s="40">
        <v>15.2</v>
      </c>
      <c r="D88" s="40" t="s">
        <v>23</v>
      </c>
      <c r="E88" s="40" t="s">
        <v>23</v>
      </c>
      <c r="F88" s="40"/>
      <c r="G88" s="40" t="s">
        <v>23</v>
      </c>
      <c r="H88" s="40"/>
      <c r="I88" s="40" t="s">
        <v>23</v>
      </c>
      <c r="J88" s="40"/>
      <c r="K88" s="40" t="s">
        <v>23</v>
      </c>
      <c r="L88" s="40"/>
      <c r="M88" s="40" t="s">
        <v>23</v>
      </c>
      <c r="N88" s="40" t="s">
        <v>23</v>
      </c>
      <c r="O88" s="63"/>
      <c r="P88" s="40">
        <f>B88/B$13*100</f>
        <v>0.9134277814711248</v>
      </c>
      <c r="Q88" s="40" t="s">
        <v>23</v>
      </c>
      <c r="R88" s="40" t="s">
        <v>23</v>
      </c>
      <c r="S88" s="61"/>
      <c r="T88" s="44" t="s">
        <v>270</v>
      </c>
      <c r="U88" s="44" t="s">
        <v>270</v>
      </c>
      <c r="V88" s="44" t="s">
        <v>270</v>
      </c>
      <c r="W88" s="44" t="s">
        <v>270</v>
      </c>
      <c r="X88" s="61"/>
      <c r="Y88" s="44" t="s">
        <v>259</v>
      </c>
      <c r="Z88" s="44" t="s">
        <v>259</v>
      </c>
      <c r="AA88" s="44" t="s">
        <v>259</v>
      </c>
      <c r="AB88" s="44" t="s">
        <v>259</v>
      </c>
      <c r="AD88" s="50"/>
      <c r="AE88" s="50"/>
      <c r="AF88" s="50"/>
      <c r="AG88" s="50"/>
    </row>
    <row r="89" spans="1:33" s="30" customFormat="1" ht="11.25">
      <c r="A89" s="28" t="s">
        <v>73</v>
      </c>
      <c r="B89" s="40">
        <v>8.61</v>
      </c>
      <c r="C89" s="40">
        <v>8.47</v>
      </c>
      <c r="D89" s="40">
        <v>10</v>
      </c>
      <c r="E89" s="40">
        <v>12.865</v>
      </c>
      <c r="F89" s="67" t="s">
        <v>269</v>
      </c>
      <c r="G89" s="40">
        <v>15.705</v>
      </c>
      <c r="H89" s="40"/>
      <c r="I89" s="40">
        <v>19.1</v>
      </c>
      <c r="J89" s="40"/>
      <c r="K89" s="40">
        <v>23.005</v>
      </c>
      <c r="L89" s="40"/>
      <c r="M89" s="40">
        <v>25.015</v>
      </c>
      <c r="N89" s="40">
        <v>28.09</v>
      </c>
      <c r="O89" s="63"/>
      <c r="P89" s="40">
        <f>B89/B$13*100</f>
        <v>0.42305611610900395</v>
      </c>
      <c r="Q89" s="40">
        <f t="shared" si="12"/>
        <v>0.44179682291303324</v>
      </c>
      <c r="R89" s="40">
        <f t="shared" si="9"/>
        <v>0.44136368021575123</v>
      </c>
      <c r="S89" s="61"/>
      <c r="T89" s="44">
        <f t="shared" si="15"/>
        <v>21.617319325055732</v>
      </c>
      <c r="U89" s="44">
        <f t="shared" si="13"/>
        <v>20.44502617801045</v>
      </c>
      <c r="V89" s="44">
        <f t="shared" si="16"/>
        <v>8.73723103673116</v>
      </c>
      <c r="W89" s="44">
        <f t="shared" si="10"/>
        <v>12.292624425344798</v>
      </c>
      <c r="X89" s="61"/>
      <c r="Y89" s="50">
        <v>29.93303346693986</v>
      </c>
      <c r="Z89" s="50">
        <v>22.105663197496412</v>
      </c>
      <c r="AA89" s="50">
        <v>15.952936580897315</v>
      </c>
      <c r="AB89" s="50">
        <v>21.679149690769975</v>
      </c>
      <c r="AD89" s="50"/>
      <c r="AE89" s="50"/>
      <c r="AF89" s="50"/>
      <c r="AG89" s="50"/>
    </row>
    <row r="90" spans="1:33" s="30" customFormat="1" ht="11.25">
      <c r="A90" s="28" t="s">
        <v>74</v>
      </c>
      <c r="B90" s="40">
        <v>17.02</v>
      </c>
      <c r="C90" s="40">
        <v>11.49</v>
      </c>
      <c r="D90" s="40">
        <v>14.32</v>
      </c>
      <c r="E90" s="40">
        <v>22.895</v>
      </c>
      <c r="F90" s="40"/>
      <c r="G90" s="40">
        <v>24.44</v>
      </c>
      <c r="H90" s="40"/>
      <c r="I90" s="40">
        <v>25.75</v>
      </c>
      <c r="J90" s="67" t="s">
        <v>269</v>
      </c>
      <c r="K90" s="40">
        <v>28.23</v>
      </c>
      <c r="L90" s="40"/>
      <c r="M90" s="40">
        <v>27.405</v>
      </c>
      <c r="N90" s="40">
        <v>31.65</v>
      </c>
      <c r="O90" s="63"/>
      <c r="P90" s="40">
        <f>B90/B$13*100</f>
        <v>0.8362851447358011</v>
      </c>
      <c r="Q90" s="40">
        <f t="shared" si="12"/>
        <v>0.48400727291351897</v>
      </c>
      <c r="R90" s="40">
        <f t="shared" si="9"/>
        <v>0.4973001238458002</v>
      </c>
      <c r="S90" s="61"/>
      <c r="T90" s="44">
        <f t="shared" si="15"/>
        <v>5.360065466448447</v>
      </c>
      <c r="U90" s="44">
        <f t="shared" si="13"/>
        <v>9.631067961165044</v>
      </c>
      <c r="V90" s="44">
        <f t="shared" si="16"/>
        <v>-2.9224229543039257</v>
      </c>
      <c r="W90" s="44">
        <f t="shared" si="10"/>
        <v>15.489874110563747</v>
      </c>
      <c r="X90" s="61"/>
      <c r="Y90" s="50">
        <v>13.7</v>
      </c>
      <c r="Z90" s="50">
        <v>9.15100185912003</v>
      </c>
      <c r="AA90" s="50">
        <v>2</v>
      </c>
      <c r="AB90" s="50">
        <v>25.305615098978564</v>
      </c>
      <c r="AD90" s="50"/>
      <c r="AE90" s="50"/>
      <c r="AF90" s="50"/>
      <c r="AG90" s="50"/>
    </row>
    <row r="91" spans="1:33" s="30" customFormat="1" ht="11.25">
      <c r="A91" s="28" t="s">
        <v>75</v>
      </c>
      <c r="B91" s="40">
        <v>11.4</v>
      </c>
      <c r="C91" s="40">
        <v>10.175</v>
      </c>
      <c r="D91" s="40">
        <v>4.96</v>
      </c>
      <c r="E91" s="40">
        <v>7.91</v>
      </c>
      <c r="F91" s="40"/>
      <c r="G91" s="40">
        <v>8.085</v>
      </c>
      <c r="H91" s="40"/>
      <c r="I91" s="40">
        <v>8.43</v>
      </c>
      <c r="J91" s="40"/>
      <c r="K91" s="40">
        <v>8.3</v>
      </c>
      <c r="L91" s="40"/>
      <c r="M91" s="40">
        <v>8.505</v>
      </c>
      <c r="N91" s="40">
        <v>10.365</v>
      </c>
      <c r="O91" s="63"/>
      <c r="P91" s="40">
        <f>B91/B$13*100</f>
        <v>0.5601439864857893</v>
      </c>
      <c r="Q91" s="40">
        <f t="shared" si="12"/>
        <v>0.15020915366281623</v>
      </c>
      <c r="R91" s="40">
        <f t="shared" si="9"/>
        <v>0.1628598983779374</v>
      </c>
      <c r="S91" s="61"/>
      <c r="T91" s="44">
        <f t="shared" si="15"/>
        <v>4.267161410018531</v>
      </c>
      <c r="U91" s="44">
        <f t="shared" si="13"/>
        <v>-1.5421115065243072</v>
      </c>
      <c r="V91" s="44">
        <f t="shared" si="16"/>
        <v>2.4698795180722897</v>
      </c>
      <c r="W91" s="44">
        <f t="shared" si="10"/>
        <v>21.869488536155202</v>
      </c>
      <c r="X91" s="61"/>
      <c r="Y91" s="50">
        <v>12.1009904683374</v>
      </c>
      <c r="Z91" s="50">
        <v>5.850630974214496</v>
      </c>
      <c r="AA91" s="50">
        <v>10.381156980864645</v>
      </c>
      <c r="AB91" s="50">
        <v>22.97627501125652</v>
      </c>
      <c r="AD91" s="50"/>
      <c r="AE91" s="50"/>
      <c r="AF91" s="50"/>
      <c r="AG91" s="50"/>
    </row>
    <row r="92" spans="1:33" s="30" customFormat="1" ht="11.25">
      <c r="A92" s="28" t="s">
        <v>76</v>
      </c>
      <c r="B92" s="40" t="s">
        <v>23</v>
      </c>
      <c r="C92" s="40" t="s">
        <v>23</v>
      </c>
      <c r="D92" s="40" t="s">
        <v>23</v>
      </c>
      <c r="E92" s="40">
        <v>8.58</v>
      </c>
      <c r="F92" s="40"/>
      <c r="G92" s="40">
        <v>8.83</v>
      </c>
      <c r="H92" s="67" t="s">
        <v>269</v>
      </c>
      <c r="I92" s="40">
        <v>9.695</v>
      </c>
      <c r="J92" s="40"/>
      <c r="K92" s="40">
        <v>10.72</v>
      </c>
      <c r="L92" s="40"/>
      <c r="M92" s="40">
        <v>10.275</v>
      </c>
      <c r="N92" s="40">
        <v>11.905</v>
      </c>
      <c r="O92" s="63"/>
      <c r="P92" s="40" t="s">
        <v>23</v>
      </c>
      <c r="Q92" s="40">
        <f t="shared" si="12"/>
        <v>0.18146961244978682</v>
      </c>
      <c r="R92" s="40">
        <f t="shared" si="9"/>
        <v>0.18705712399318328</v>
      </c>
      <c r="S92" s="61"/>
      <c r="T92" s="44">
        <f t="shared" si="15"/>
        <v>9.796149490373722</v>
      </c>
      <c r="U92" s="44">
        <f t="shared" si="13"/>
        <v>10.572460030943788</v>
      </c>
      <c r="V92" s="44">
        <f t="shared" si="16"/>
        <v>-4.151119402985088</v>
      </c>
      <c r="W92" s="44">
        <f t="shared" si="10"/>
        <v>15.863746958637464</v>
      </c>
      <c r="X92" s="61"/>
      <c r="Y92" s="44" t="s">
        <v>259</v>
      </c>
      <c r="Z92" s="44" t="s">
        <v>259</v>
      </c>
      <c r="AA92" s="44" t="s">
        <v>259</v>
      </c>
      <c r="AB92" s="44" t="s">
        <v>259</v>
      </c>
      <c r="AD92" s="50"/>
      <c r="AE92" s="50"/>
      <c r="AF92" s="50"/>
      <c r="AG92" s="50"/>
    </row>
    <row r="93" spans="1:33" s="30" customFormat="1" ht="15" customHeight="1">
      <c r="A93" s="28" t="s">
        <v>77</v>
      </c>
      <c r="B93" s="40" t="s">
        <v>23</v>
      </c>
      <c r="C93" s="40" t="s">
        <v>23</v>
      </c>
      <c r="D93" s="40" t="s">
        <v>23</v>
      </c>
      <c r="E93" s="40">
        <v>80.015</v>
      </c>
      <c r="F93" s="67" t="s">
        <v>269</v>
      </c>
      <c r="G93" s="40">
        <v>129.5649887081708</v>
      </c>
      <c r="H93" s="40"/>
      <c r="I93" s="40">
        <v>132.815</v>
      </c>
      <c r="J93" s="40"/>
      <c r="K93" s="40">
        <v>115.37</v>
      </c>
      <c r="L93" s="67" t="s">
        <v>269</v>
      </c>
      <c r="M93" s="40">
        <v>113.21</v>
      </c>
      <c r="N93" s="40">
        <v>154.99</v>
      </c>
      <c r="O93" s="63"/>
      <c r="P93" s="40" t="s">
        <v>23</v>
      </c>
      <c r="Q93" s="40">
        <f t="shared" si="12"/>
        <v>1.9994330730355583</v>
      </c>
      <c r="R93" s="40">
        <f t="shared" si="9"/>
        <v>2.4352779208486752</v>
      </c>
      <c r="S93" s="61"/>
      <c r="T93" s="44">
        <f t="shared" si="15"/>
        <v>2.5084024042555626</v>
      </c>
      <c r="U93" s="44">
        <f t="shared" si="13"/>
        <v>-13.134811580017313</v>
      </c>
      <c r="V93" s="44">
        <f t="shared" si="16"/>
        <v>-1.8722371500390125</v>
      </c>
      <c r="W93" s="44">
        <f t="shared" si="10"/>
        <v>36.90486706121371</v>
      </c>
      <c r="X93" s="61"/>
      <c r="Y93" s="50">
        <v>7.000081091701134</v>
      </c>
      <c r="Z93" s="50">
        <v>1.4633268798587977</v>
      </c>
      <c r="AA93" s="50">
        <v>-8.93845050885578</v>
      </c>
      <c r="AB93" s="50">
        <v>13.926594565688106</v>
      </c>
      <c r="AD93" s="50"/>
      <c r="AE93" s="50"/>
      <c r="AF93" s="50"/>
      <c r="AG93" s="50"/>
    </row>
    <row r="94" spans="1:33" s="30" customFormat="1" ht="11.25">
      <c r="A94" s="28" t="s">
        <v>78</v>
      </c>
      <c r="B94" s="40" t="s">
        <v>23</v>
      </c>
      <c r="C94" s="40" t="s">
        <v>23</v>
      </c>
      <c r="D94" s="40" t="s">
        <v>23</v>
      </c>
      <c r="E94" s="40">
        <v>0.1</v>
      </c>
      <c r="F94" s="67" t="s">
        <v>269</v>
      </c>
      <c r="G94" s="40">
        <v>0.29</v>
      </c>
      <c r="H94" s="40"/>
      <c r="I94" s="40">
        <v>0.235</v>
      </c>
      <c r="J94" s="40"/>
      <c r="K94" s="40">
        <v>0.22</v>
      </c>
      <c r="L94" s="40"/>
      <c r="M94" s="40">
        <v>0.235</v>
      </c>
      <c r="N94" s="40">
        <v>0.3</v>
      </c>
      <c r="O94" s="63"/>
      <c r="P94" s="40" t="s">
        <v>23</v>
      </c>
      <c r="Q94" s="40">
        <f t="shared" si="12"/>
        <v>0.004150399895445246</v>
      </c>
      <c r="R94" s="40">
        <f t="shared" si="9"/>
        <v>0.004713745249723224</v>
      </c>
      <c r="S94" s="61"/>
      <c r="T94" s="44">
        <f t="shared" si="15"/>
        <v>-18.965517241379303</v>
      </c>
      <c r="U94" s="44">
        <f t="shared" si="13"/>
        <v>-6.38297872340425</v>
      </c>
      <c r="V94" s="44">
        <f t="shared" si="16"/>
        <v>6.818181818181813</v>
      </c>
      <c r="W94" s="44">
        <f t="shared" si="10"/>
        <v>27.65957446808511</v>
      </c>
      <c r="X94" s="61"/>
      <c r="Y94" s="44" t="s">
        <v>259</v>
      </c>
      <c r="Z94" s="44" t="s">
        <v>259</v>
      </c>
      <c r="AA94" s="44" t="s">
        <v>259</v>
      </c>
      <c r="AB94" s="44" t="s">
        <v>259</v>
      </c>
      <c r="AD94" s="50"/>
      <c r="AE94" s="50"/>
      <c r="AF94" s="50"/>
      <c r="AG94" s="50"/>
    </row>
    <row r="95" spans="1:33" s="30" customFormat="1" ht="11.25">
      <c r="A95" s="28" t="s">
        <v>79</v>
      </c>
      <c r="B95" s="40" t="s">
        <v>23</v>
      </c>
      <c r="C95" s="40" t="s">
        <v>23</v>
      </c>
      <c r="D95" s="40" t="s">
        <v>23</v>
      </c>
      <c r="E95" s="40">
        <v>0.34</v>
      </c>
      <c r="F95" s="67" t="s">
        <v>269</v>
      </c>
      <c r="G95" s="40">
        <v>0.63</v>
      </c>
      <c r="H95" s="40"/>
      <c r="I95" s="40">
        <v>0.78</v>
      </c>
      <c r="J95" s="40"/>
      <c r="K95" s="40">
        <v>0.605</v>
      </c>
      <c r="L95" s="40"/>
      <c r="M95" s="40">
        <v>0.93</v>
      </c>
      <c r="N95" s="40">
        <v>1.75</v>
      </c>
      <c r="O95" s="63"/>
      <c r="P95" s="40" t="s">
        <v>23</v>
      </c>
      <c r="Q95" s="40">
        <f t="shared" si="12"/>
        <v>0.016424986820272675</v>
      </c>
      <c r="R95" s="40">
        <f t="shared" si="9"/>
        <v>0.027496847290052143</v>
      </c>
      <c r="S95" s="61"/>
      <c r="T95" s="44">
        <f t="shared" si="15"/>
        <v>23.80952380952381</v>
      </c>
      <c r="U95" s="44">
        <f t="shared" si="13"/>
        <v>-22.435897435897445</v>
      </c>
      <c r="V95" s="44">
        <f t="shared" si="16"/>
        <v>53.71900826446284</v>
      </c>
      <c r="W95" s="44">
        <f t="shared" si="10"/>
        <v>88.17204301075267</v>
      </c>
      <c r="X95" s="61"/>
      <c r="Y95" s="44" t="s">
        <v>259</v>
      </c>
      <c r="Z95" s="44" t="s">
        <v>259</v>
      </c>
      <c r="AA95" s="44" t="s">
        <v>259</v>
      </c>
      <c r="AB95" s="44" t="s">
        <v>259</v>
      </c>
      <c r="AD95" s="50"/>
      <c r="AE95" s="50"/>
      <c r="AF95" s="50"/>
      <c r="AG95" s="50"/>
    </row>
    <row r="96" spans="1:33" s="30" customFormat="1" ht="11.25">
      <c r="A96" s="28" t="s">
        <v>80</v>
      </c>
      <c r="B96" s="40" t="s">
        <v>23</v>
      </c>
      <c r="C96" s="40" t="s">
        <v>23</v>
      </c>
      <c r="D96" s="40" t="s">
        <v>23</v>
      </c>
      <c r="E96" s="40">
        <v>1.415</v>
      </c>
      <c r="F96" s="67" t="s">
        <v>269</v>
      </c>
      <c r="G96" s="40">
        <v>5.65</v>
      </c>
      <c r="H96" s="40"/>
      <c r="I96" s="40">
        <v>7.3</v>
      </c>
      <c r="J96" s="40"/>
      <c r="K96" s="40">
        <v>7.07</v>
      </c>
      <c r="L96" s="40"/>
      <c r="M96" s="40">
        <v>5.92</v>
      </c>
      <c r="N96" s="40">
        <v>7.38</v>
      </c>
      <c r="O96" s="63"/>
      <c r="P96" s="40" t="s">
        <v>23</v>
      </c>
      <c r="Q96" s="40">
        <f t="shared" si="12"/>
        <v>0.10455475481291852</v>
      </c>
      <c r="R96" s="40">
        <f t="shared" si="9"/>
        <v>0.11595813314319132</v>
      </c>
      <c r="S96" s="61"/>
      <c r="T96" s="44">
        <f t="shared" si="15"/>
        <v>29.20353982300884</v>
      </c>
      <c r="U96" s="44">
        <f t="shared" si="13"/>
        <v>-3.150684931506845</v>
      </c>
      <c r="V96" s="44">
        <f t="shared" si="16"/>
        <v>-16.265912305516267</v>
      </c>
      <c r="W96" s="44">
        <f t="shared" si="10"/>
        <v>24.662162162162176</v>
      </c>
      <c r="X96" s="61"/>
      <c r="Y96" s="44" t="s">
        <v>259</v>
      </c>
      <c r="Z96" s="44" t="s">
        <v>259</v>
      </c>
      <c r="AA96" s="44" t="s">
        <v>259</v>
      </c>
      <c r="AB96" s="44" t="s">
        <v>259</v>
      </c>
      <c r="AD96" s="50"/>
      <c r="AE96" s="50"/>
      <c r="AF96" s="50"/>
      <c r="AG96" s="50"/>
    </row>
    <row r="97" spans="1:28" s="30" customFormat="1" ht="11.25">
      <c r="A97" s="28" t="s">
        <v>81</v>
      </c>
      <c r="B97" s="40" t="s">
        <v>23</v>
      </c>
      <c r="C97" s="40" t="s">
        <v>23</v>
      </c>
      <c r="D97" s="40" t="s">
        <v>23</v>
      </c>
      <c r="E97" s="40">
        <v>1.1549842430420016</v>
      </c>
      <c r="F97" s="67" t="s">
        <v>269</v>
      </c>
      <c r="G97" s="40">
        <v>2.08</v>
      </c>
      <c r="H97" s="40"/>
      <c r="I97" s="40">
        <v>2.94</v>
      </c>
      <c r="J97" s="40"/>
      <c r="K97" s="40">
        <v>3.245</v>
      </c>
      <c r="L97" s="67" t="s">
        <v>269</v>
      </c>
      <c r="M97" s="40">
        <v>2.41</v>
      </c>
      <c r="N97" s="40">
        <v>3.175</v>
      </c>
      <c r="O97" s="63"/>
      <c r="P97" s="40" t="s">
        <v>23</v>
      </c>
      <c r="Q97" s="40">
        <f t="shared" si="12"/>
        <v>0.042563675523502306</v>
      </c>
      <c r="R97" s="40">
        <f t="shared" si="9"/>
        <v>0.04988713722623746</v>
      </c>
      <c r="S97" s="61"/>
      <c r="T97" s="44">
        <f t="shared" si="15"/>
        <v>41.34615384615384</v>
      </c>
      <c r="U97" s="44">
        <f t="shared" si="13"/>
        <v>10.374149659863946</v>
      </c>
      <c r="V97" s="44">
        <f t="shared" si="16"/>
        <v>-25.731895223420636</v>
      </c>
      <c r="W97" s="44">
        <f t="shared" si="10"/>
        <v>31.742738589211598</v>
      </c>
      <c r="X97" s="61"/>
      <c r="Y97" s="44" t="s">
        <v>259</v>
      </c>
      <c r="Z97" s="44" t="s">
        <v>259</v>
      </c>
      <c r="AA97" s="44" t="s">
        <v>259</v>
      </c>
      <c r="AB97" s="44" t="s">
        <v>259</v>
      </c>
    </row>
    <row r="98" spans="1:28" s="30" customFormat="1" ht="11.25">
      <c r="A98" s="28" t="s">
        <v>82</v>
      </c>
      <c r="B98" s="40" t="s">
        <v>23</v>
      </c>
      <c r="C98" s="40" t="s">
        <v>23</v>
      </c>
      <c r="D98" s="40" t="s">
        <v>23</v>
      </c>
      <c r="E98" s="40">
        <v>0.055</v>
      </c>
      <c r="F98" s="67" t="s">
        <v>269</v>
      </c>
      <c r="G98" s="40">
        <v>0.2</v>
      </c>
      <c r="H98" s="40"/>
      <c r="I98" s="40">
        <v>0.24</v>
      </c>
      <c r="J98" s="40"/>
      <c r="K98" s="40">
        <v>0.19</v>
      </c>
      <c r="L98" s="40"/>
      <c r="M98" s="40">
        <v>0.24</v>
      </c>
      <c r="N98" s="40">
        <v>0.33</v>
      </c>
      <c r="O98" s="63"/>
      <c r="P98" s="40" t="s">
        <v>23</v>
      </c>
      <c r="Q98" s="40">
        <f t="shared" si="12"/>
        <v>0.004238706276199399</v>
      </c>
      <c r="R98" s="40">
        <f t="shared" si="9"/>
        <v>0.005185119774695547</v>
      </c>
      <c r="S98" s="61"/>
      <c r="T98" s="44">
        <f t="shared" si="15"/>
        <v>20</v>
      </c>
      <c r="U98" s="44">
        <f t="shared" si="13"/>
        <v>-20.83333333333333</v>
      </c>
      <c r="V98" s="44">
        <f t="shared" si="16"/>
        <v>26.315789473684205</v>
      </c>
      <c r="W98" s="44">
        <f t="shared" si="10"/>
        <v>37.50000000000003</v>
      </c>
      <c r="X98" s="61"/>
      <c r="Y98" s="44" t="s">
        <v>259</v>
      </c>
      <c r="Z98" s="44" t="s">
        <v>259</v>
      </c>
      <c r="AA98" s="44" t="s">
        <v>259</v>
      </c>
      <c r="AB98" s="44" t="s">
        <v>259</v>
      </c>
    </row>
    <row r="99" spans="1:28" s="30" customFormat="1" ht="11.25">
      <c r="A99" s="28" t="s">
        <v>83</v>
      </c>
      <c r="B99" s="40" t="s">
        <v>23</v>
      </c>
      <c r="C99" s="40" t="s">
        <v>23</v>
      </c>
      <c r="D99" s="40" t="s">
        <v>23</v>
      </c>
      <c r="E99" s="40">
        <v>2.194955523454818</v>
      </c>
      <c r="F99" s="67" t="s">
        <v>269</v>
      </c>
      <c r="G99" s="40">
        <v>5.91</v>
      </c>
      <c r="H99" s="40"/>
      <c r="I99" s="40">
        <v>6.495</v>
      </c>
      <c r="J99" s="40"/>
      <c r="K99" s="40">
        <v>5.435</v>
      </c>
      <c r="L99" s="40"/>
      <c r="M99" s="40">
        <v>5.59</v>
      </c>
      <c r="N99" s="40">
        <v>9.14</v>
      </c>
      <c r="O99" s="63"/>
      <c r="P99" s="40" t="s">
        <v>23</v>
      </c>
      <c r="Q99" s="40">
        <f t="shared" si="12"/>
        <v>0.09872653368314435</v>
      </c>
      <c r="R99" s="40">
        <f t="shared" si="9"/>
        <v>0.14361210527490093</v>
      </c>
      <c r="S99" s="61"/>
      <c r="T99" s="44">
        <f t="shared" si="15"/>
        <v>9.898477157360404</v>
      </c>
      <c r="U99" s="44">
        <f t="shared" si="13"/>
        <v>-16.32024634334104</v>
      </c>
      <c r="V99" s="44">
        <f t="shared" si="16"/>
        <v>2.851885924563021</v>
      </c>
      <c r="W99" s="44">
        <f t="shared" si="10"/>
        <v>63.506261180679786</v>
      </c>
      <c r="X99" s="61"/>
      <c r="Y99" s="44" t="s">
        <v>259</v>
      </c>
      <c r="Z99" s="44" t="s">
        <v>259</v>
      </c>
      <c r="AA99" s="44" t="s">
        <v>259</v>
      </c>
      <c r="AB99" s="44" t="s">
        <v>259</v>
      </c>
    </row>
    <row r="100" spans="1:28" s="30" customFormat="1" ht="11.25">
      <c r="A100" s="28" t="s">
        <v>216</v>
      </c>
      <c r="B100" s="40" t="s">
        <v>23</v>
      </c>
      <c r="C100" s="40" t="s">
        <v>23</v>
      </c>
      <c r="D100" s="40" t="s">
        <v>23</v>
      </c>
      <c r="E100" s="40">
        <v>0.135</v>
      </c>
      <c r="F100" s="67" t="s">
        <v>269</v>
      </c>
      <c r="G100" s="40">
        <v>0.505</v>
      </c>
      <c r="H100" s="40"/>
      <c r="I100" s="40">
        <v>0.605</v>
      </c>
      <c r="J100" s="40"/>
      <c r="K100" s="40">
        <v>0.515</v>
      </c>
      <c r="L100" s="40"/>
      <c r="M100" s="40">
        <v>0.455</v>
      </c>
      <c r="N100" s="40">
        <v>0.505</v>
      </c>
      <c r="O100" s="63"/>
      <c r="P100" s="40" t="s">
        <v>23</v>
      </c>
      <c r="Q100" s="40">
        <f t="shared" si="12"/>
        <v>0.008035880648628028</v>
      </c>
      <c r="R100" s="40">
        <f t="shared" si="9"/>
        <v>0.007934804503700762</v>
      </c>
      <c r="S100" s="61"/>
      <c r="T100" s="44">
        <f t="shared" si="15"/>
        <v>19.80198019801979</v>
      </c>
      <c r="U100" s="44">
        <f t="shared" si="13"/>
        <v>-14.876033057851231</v>
      </c>
      <c r="V100" s="44">
        <f t="shared" si="16"/>
        <v>-11.650485436893206</v>
      </c>
      <c r="W100" s="44">
        <f t="shared" si="10"/>
        <v>10.989010989010993</v>
      </c>
      <c r="X100" s="61"/>
      <c r="Y100" s="44" t="s">
        <v>259</v>
      </c>
      <c r="Z100" s="44" t="s">
        <v>259</v>
      </c>
      <c r="AA100" s="44" t="s">
        <v>259</v>
      </c>
      <c r="AB100" s="44" t="s">
        <v>259</v>
      </c>
    </row>
    <row r="101" spans="1:28" s="30" customFormat="1" ht="11.25">
      <c r="A101" s="28" t="s">
        <v>84</v>
      </c>
      <c r="B101" s="40" t="s">
        <v>23</v>
      </c>
      <c r="C101" s="40" t="s">
        <v>23</v>
      </c>
      <c r="D101" s="40" t="s">
        <v>23</v>
      </c>
      <c r="E101" s="40">
        <v>0.695</v>
      </c>
      <c r="F101" s="67" t="s">
        <v>269</v>
      </c>
      <c r="G101" s="40">
        <v>1.445</v>
      </c>
      <c r="H101" s="40"/>
      <c r="I101" s="40">
        <v>1.67</v>
      </c>
      <c r="J101" s="40"/>
      <c r="K101" s="40">
        <v>1.81</v>
      </c>
      <c r="L101" s="40"/>
      <c r="M101" s="40">
        <v>1.725</v>
      </c>
      <c r="N101" s="40">
        <v>1.865</v>
      </c>
      <c r="O101" s="63"/>
      <c r="P101" s="40" t="s">
        <v>23</v>
      </c>
      <c r="Q101" s="40">
        <f t="shared" si="12"/>
        <v>0.030465701360183187</v>
      </c>
      <c r="R101" s="40">
        <f t="shared" si="9"/>
        <v>0.02930378296911271</v>
      </c>
      <c r="S101" s="61"/>
      <c r="T101" s="44">
        <f t="shared" si="15"/>
        <v>15.570934256055352</v>
      </c>
      <c r="U101" s="44">
        <f t="shared" si="13"/>
        <v>8.383233532934128</v>
      </c>
      <c r="V101" s="44">
        <f t="shared" si="16"/>
        <v>-4.696132596685075</v>
      </c>
      <c r="W101" s="44">
        <f t="shared" si="10"/>
        <v>8.115942028985515</v>
      </c>
      <c r="X101" s="61"/>
      <c r="Y101" s="44" t="s">
        <v>259</v>
      </c>
      <c r="Z101" s="44" t="s">
        <v>259</v>
      </c>
      <c r="AA101" s="44" t="s">
        <v>259</v>
      </c>
      <c r="AB101" s="44" t="s">
        <v>259</v>
      </c>
    </row>
    <row r="102" spans="1:28" s="30" customFormat="1" ht="11.25">
      <c r="A102" s="28" t="s">
        <v>85</v>
      </c>
      <c r="B102" s="40" t="s">
        <v>23</v>
      </c>
      <c r="C102" s="40" t="s">
        <v>23</v>
      </c>
      <c r="D102" s="40" t="s">
        <v>23</v>
      </c>
      <c r="E102" s="40">
        <v>1.31</v>
      </c>
      <c r="F102" s="67" t="s">
        <v>269</v>
      </c>
      <c r="G102" s="40">
        <v>3.355</v>
      </c>
      <c r="H102" s="40"/>
      <c r="I102" s="40">
        <v>3.86</v>
      </c>
      <c r="J102" s="40"/>
      <c r="K102" s="40">
        <v>3.71</v>
      </c>
      <c r="L102" s="40"/>
      <c r="M102" s="40">
        <v>3.005</v>
      </c>
      <c r="N102" s="40">
        <v>3.81</v>
      </c>
      <c r="O102" s="63"/>
      <c r="P102" s="40" t="s">
        <v>23</v>
      </c>
      <c r="Q102" s="40">
        <f t="shared" si="12"/>
        <v>0.053072134833246645</v>
      </c>
      <c r="R102" s="40">
        <f t="shared" si="9"/>
        <v>0.05986456467148495</v>
      </c>
      <c r="S102" s="61"/>
      <c r="T102" s="44">
        <f t="shared" si="15"/>
        <v>15.052160953800282</v>
      </c>
      <c r="U102" s="44">
        <f t="shared" si="13"/>
        <v>-3.886010362694307</v>
      </c>
      <c r="V102" s="44">
        <f t="shared" si="16"/>
        <v>-19.002695417789766</v>
      </c>
      <c r="W102" s="44">
        <f t="shared" si="10"/>
        <v>26.78868552412645</v>
      </c>
      <c r="X102" s="61"/>
      <c r="Y102" s="44" t="s">
        <v>259</v>
      </c>
      <c r="Z102" s="44" t="s">
        <v>259</v>
      </c>
      <c r="AA102" s="44" t="s">
        <v>259</v>
      </c>
      <c r="AB102" s="44" t="s">
        <v>259</v>
      </c>
    </row>
    <row r="103" spans="1:28" s="30" customFormat="1" ht="11.25">
      <c r="A103" s="28" t="s">
        <v>86</v>
      </c>
      <c r="B103" s="40" t="s">
        <v>23</v>
      </c>
      <c r="C103" s="40" t="s">
        <v>23</v>
      </c>
      <c r="D103" s="40" t="s">
        <v>23</v>
      </c>
      <c r="E103" s="40">
        <v>0.265</v>
      </c>
      <c r="F103" s="67" t="s">
        <v>269</v>
      </c>
      <c r="G103" s="40">
        <v>0.795</v>
      </c>
      <c r="H103" s="40"/>
      <c r="I103" s="40">
        <v>0.875</v>
      </c>
      <c r="J103" s="40"/>
      <c r="K103" s="40">
        <v>0.63</v>
      </c>
      <c r="L103" s="40"/>
      <c r="M103" s="40">
        <v>0.46</v>
      </c>
      <c r="N103" s="40">
        <v>0.47</v>
      </c>
      <c r="O103" s="63"/>
      <c r="P103" s="40" t="s">
        <v>23</v>
      </c>
      <c r="Q103" s="40">
        <f t="shared" si="12"/>
        <v>0.008124187029382184</v>
      </c>
      <c r="R103" s="40">
        <f t="shared" si="9"/>
        <v>0.0073848675578997176</v>
      </c>
      <c r="S103" s="61"/>
      <c r="T103" s="44">
        <f t="shared" si="15"/>
        <v>10.062893081761004</v>
      </c>
      <c r="U103" s="44">
        <f t="shared" si="13"/>
        <v>-28</v>
      </c>
      <c r="V103" s="44">
        <f t="shared" si="16"/>
        <v>-26.984126984126974</v>
      </c>
      <c r="W103" s="44">
        <f t="shared" si="10"/>
        <v>2.173913043478251</v>
      </c>
      <c r="X103" s="61"/>
      <c r="Y103" s="44" t="s">
        <v>259</v>
      </c>
      <c r="Z103" s="44" t="s">
        <v>259</v>
      </c>
      <c r="AA103" s="44" t="s">
        <v>259</v>
      </c>
      <c r="AB103" s="44" t="s">
        <v>259</v>
      </c>
    </row>
    <row r="104" spans="1:28" s="30" customFormat="1" ht="11.25">
      <c r="A104" s="28" t="s">
        <v>87</v>
      </c>
      <c r="B104" s="40" t="s">
        <v>23</v>
      </c>
      <c r="C104" s="40" t="s">
        <v>23</v>
      </c>
      <c r="D104" s="40" t="s">
        <v>23</v>
      </c>
      <c r="E104" s="40">
        <v>63.32</v>
      </c>
      <c r="F104" s="67" t="s">
        <v>269</v>
      </c>
      <c r="G104" s="40">
        <v>88.6</v>
      </c>
      <c r="H104" s="40"/>
      <c r="I104" s="40">
        <v>88.33</v>
      </c>
      <c r="J104" s="40"/>
      <c r="K104" s="40">
        <v>74.9</v>
      </c>
      <c r="L104" s="40"/>
      <c r="M104" s="40">
        <v>75.7</v>
      </c>
      <c r="N104" s="40">
        <v>105.2</v>
      </c>
      <c r="O104" s="63"/>
      <c r="P104" s="40" t="s">
        <v>23</v>
      </c>
      <c r="Q104" s="40">
        <f t="shared" si="12"/>
        <v>1.336958604617894</v>
      </c>
      <c r="R104" s="40">
        <f t="shared" si="9"/>
        <v>1.6529533342362777</v>
      </c>
      <c r="S104" s="61"/>
      <c r="T104" s="44">
        <f t="shared" si="15"/>
        <v>-0.30474040632053345</v>
      </c>
      <c r="U104" s="44">
        <f t="shared" si="13"/>
        <v>-15.204347333861648</v>
      </c>
      <c r="V104" s="44">
        <f t="shared" si="16"/>
        <v>1.0680907877169403</v>
      </c>
      <c r="W104" s="44">
        <f t="shared" si="10"/>
        <v>38.969616908850725</v>
      </c>
      <c r="X104" s="61"/>
      <c r="Y104" s="44" t="s">
        <v>259</v>
      </c>
      <c r="Z104" s="44" t="s">
        <v>259</v>
      </c>
      <c r="AA104" s="44" t="s">
        <v>259</v>
      </c>
      <c r="AB104" s="44" t="s">
        <v>259</v>
      </c>
    </row>
    <row r="105" spans="1:28" s="30" customFormat="1" ht="11.25">
      <c r="A105" s="28" t="s">
        <v>88</v>
      </c>
      <c r="B105" s="40" t="s">
        <v>23</v>
      </c>
      <c r="C105" s="40" t="s">
        <v>23</v>
      </c>
      <c r="D105" s="40" t="s">
        <v>23</v>
      </c>
      <c r="E105" s="40">
        <v>0.47</v>
      </c>
      <c r="F105" s="67" t="s">
        <v>269</v>
      </c>
      <c r="G105" s="40">
        <v>0.77</v>
      </c>
      <c r="H105" s="40"/>
      <c r="I105" s="40">
        <v>0.745</v>
      </c>
      <c r="J105" s="40"/>
      <c r="K105" s="40">
        <v>0.595</v>
      </c>
      <c r="L105" s="40"/>
      <c r="M105" s="40">
        <v>0.69</v>
      </c>
      <c r="N105" s="40">
        <v>0.78</v>
      </c>
      <c r="O105" s="63"/>
      <c r="P105" s="40" t="s">
        <v>23</v>
      </c>
      <c r="Q105" s="40">
        <f t="shared" si="12"/>
        <v>0.012186280544073273</v>
      </c>
      <c r="R105" s="40">
        <f t="shared" si="9"/>
        <v>0.012255737649280384</v>
      </c>
      <c r="S105" s="61"/>
      <c r="T105" s="44">
        <f t="shared" si="15"/>
        <v>-3.246753246753258</v>
      </c>
      <c r="U105" s="44">
        <f t="shared" si="13"/>
        <v>-20.13422818791946</v>
      </c>
      <c r="V105" s="44">
        <f t="shared" si="16"/>
        <v>15.966386554621835</v>
      </c>
      <c r="W105" s="44">
        <f t="shared" si="10"/>
        <v>13.043478260869577</v>
      </c>
      <c r="X105" s="61"/>
      <c r="Y105" s="44" t="s">
        <v>259</v>
      </c>
      <c r="Z105" s="44" t="s">
        <v>259</v>
      </c>
      <c r="AA105" s="44" t="s">
        <v>259</v>
      </c>
      <c r="AB105" s="44" t="s">
        <v>259</v>
      </c>
    </row>
    <row r="106" spans="1:28" s="30" customFormat="1" ht="11.25">
      <c r="A106" s="28" t="s">
        <v>89</v>
      </c>
      <c r="B106" s="40" t="s">
        <v>23</v>
      </c>
      <c r="C106" s="40" t="s">
        <v>23</v>
      </c>
      <c r="D106" s="40" t="s">
        <v>23</v>
      </c>
      <c r="E106" s="40">
        <v>0.94</v>
      </c>
      <c r="F106" s="67" t="s">
        <v>269</v>
      </c>
      <c r="G106" s="40">
        <v>1.695</v>
      </c>
      <c r="H106" s="40"/>
      <c r="I106" s="40">
        <v>1</v>
      </c>
      <c r="J106" s="40"/>
      <c r="K106" s="40">
        <v>0.59</v>
      </c>
      <c r="L106" s="40"/>
      <c r="M106" s="40">
        <v>1.34</v>
      </c>
      <c r="N106" s="40">
        <v>2.7</v>
      </c>
      <c r="O106" s="63"/>
      <c r="P106" s="40" t="s">
        <v>23</v>
      </c>
      <c r="Q106" s="40">
        <f t="shared" si="12"/>
        <v>0.023666110042113313</v>
      </c>
      <c r="R106" s="40">
        <f t="shared" si="9"/>
        <v>0.04242370724750902</v>
      </c>
      <c r="S106" s="61"/>
      <c r="T106" s="44">
        <f t="shared" si="15"/>
        <v>-41.00294985250738</v>
      </c>
      <c r="U106" s="44">
        <f t="shared" si="13"/>
        <v>-41</v>
      </c>
      <c r="V106" s="44">
        <f t="shared" si="16"/>
        <v>127.11864406779662</v>
      </c>
      <c r="W106" s="44">
        <f t="shared" si="10"/>
        <v>101.49253731343282</v>
      </c>
      <c r="X106" s="61"/>
      <c r="Y106" s="44" t="s">
        <v>259</v>
      </c>
      <c r="Z106" s="44" t="s">
        <v>259</v>
      </c>
      <c r="AA106" s="44" t="s">
        <v>259</v>
      </c>
      <c r="AB106" s="44" t="s">
        <v>259</v>
      </c>
    </row>
    <row r="107" spans="1:28" s="30" customFormat="1" ht="11.25">
      <c r="A107" s="28" t="s">
        <v>90</v>
      </c>
      <c r="B107" s="40" t="s">
        <v>23</v>
      </c>
      <c r="C107" s="40" t="s">
        <v>23</v>
      </c>
      <c r="D107" s="40" t="s">
        <v>23</v>
      </c>
      <c r="E107" s="40">
        <v>5.945</v>
      </c>
      <c r="F107" s="67" t="s">
        <v>269</v>
      </c>
      <c r="G107" s="40">
        <v>14.4</v>
      </c>
      <c r="H107" s="40"/>
      <c r="I107" s="40">
        <v>14.23</v>
      </c>
      <c r="J107" s="40"/>
      <c r="K107" s="40">
        <v>12.635</v>
      </c>
      <c r="L107" s="40"/>
      <c r="M107" s="40">
        <v>11.58</v>
      </c>
      <c r="N107" s="40">
        <v>14.575</v>
      </c>
      <c r="O107" s="63"/>
      <c r="P107" s="40" t="s">
        <v>23</v>
      </c>
      <c r="Q107" s="40">
        <f t="shared" si="12"/>
        <v>0.20451757782662103</v>
      </c>
      <c r="R107" s="40">
        <f t="shared" si="9"/>
        <v>0.22900945671572</v>
      </c>
      <c r="S107" s="61"/>
      <c r="T107" s="44">
        <f t="shared" si="15"/>
        <v>-1.1805555555555571</v>
      </c>
      <c r="U107" s="44">
        <f t="shared" si="13"/>
        <v>-11.208713984539713</v>
      </c>
      <c r="V107" s="44">
        <f t="shared" si="16"/>
        <v>-8.349821923229129</v>
      </c>
      <c r="W107" s="44">
        <f t="shared" si="10"/>
        <v>25.86355785837651</v>
      </c>
      <c r="X107" s="61"/>
      <c r="Y107" s="44" t="s">
        <v>259</v>
      </c>
      <c r="Z107" s="44" t="s">
        <v>259</v>
      </c>
      <c r="AA107" s="44" t="s">
        <v>259</v>
      </c>
      <c r="AB107" s="44" t="s">
        <v>259</v>
      </c>
    </row>
    <row r="108" spans="1:28" s="30" customFormat="1" ht="11.25">
      <c r="A108" s="28" t="s">
        <v>91</v>
      </c>
      <c r="B108" s="40" t="s">
        <v>23</v>
      </c>
      <c r="C108" s="40" t="s">
        <v>23</v>
      </c>
      <c r="D108" s="40" t="s">
        <v>23</v>
      </c>
      <c r="E108" s="40">
        <v>1.6750063732172886</v>
      </c>
      <c r="F108" s="67" t="s">
        <v>269</v>
      </c>
      <c r="G108" s="40">
        <v>3.24</v>
      </c>
      <c r="H108" s="40"/>
      <c r="I108" s="40">
        <v>3.51</v>
      </c>
      <c r="J108" s="40"/>
      <c r="K108" s="40">
        <v>3.22</v>
      </c>
      <c r="L108" s="40"/>
      <c r="M108" s="40">
        <v>2.93</v>
      </c>
      <c r="N108" s="40">
        <v>3.01</v>
      </c>
      <c r="O108" s="63"/>
      <c r="P108" s="40" t="s">
        <v>23</v>
      </c>
      <c r="Q108" s="40">
        <f t="shared" si="12"/>
        <v>0.05174753912193434</v>
      </c>
      <c r="R108" s="40">
        <f t="shared" si="9"/>
        <v>0.047294577338889685</v>
      </c>
      <c r="S108" s="61"/>
      <c r="T108" s="44">
        <f t="shared" si="15"/>
        <v>8.333333333333329</v>
      </c>
      <c r="U108" s="44">
        <f t="shared" si="13"/>
        <v>-8.262108262108242</v>
      </c>
      <c r="V108" s="44">
        <f t="shared" si="16"/>
        <v>-9.006211180124225</v>
      </c>
      <c r="W108" s="44">
        <f t="shared" si="10"/>
        <v>2.7303754266211513</v>
      </c>
      <c r="X108" s="61"/>
      <c r="Y108" s="44" t="s">
        <v>259</v>
      </c>
      <c r="Z108" s="44" t="s">
        <v>259</v>
      </c>
      <c r="AA108" s="44" t="s">
        <v>259</v>
      </c>
      <c r="AB108" s="44" t="s">
        <v>259</v>
      </c>
    </row>
    <row r="109" spans="1:28" s="30" customFormat="1" ht="11.25">
      <c r="A109" s="28" t="s">
        <v>92</v>
      </c>
      <c r="B109" s="40">
        <v>76.5</v>
      </c>
      <c r="C109" s="40">
        <v>86.78</v>
      </c>
      <c r="D109" s="40">
        <v>59</v>
      </c>
      <c r="E109" s="40" t="s">
        <v>23</v>
      </c>
      <c r="F109" s="40"/>
      <c r="G109" s="40" t="s">
        <v>23</v>
      </c>
      <c r="H109" s="40"/>
      <c r="I109" s="40" t="s">
        <v>23</v>
      </c>
      <c r="J109" s="40"/>
      <c r="K109" s="40" t="s">
        <v>23</v>
      </c>
      <c r="L109" s="40"/>
      <c r="M109" s="40" t="s">
        <v>23</v>
      </c>
      <c r="N109" s="40" t="s">
        <v>23</v>
      </c>
      <c r="O109" s="63"/>
      <c r="P109" s="40">
        <f aca="true" t="shared" si="17" ref="P109:P172">B109/B$13*100</f>
        <v>3.7588609619441127</v>
      </c>
      <c r="Q109" s="40" t="s">
        <v>23</v>
      </c>
      <c r="R109" s="40" t="s">
        <v>23</v>
      </c>
      <c r="S109" s="61"/>
      <c r="T109" s="40" t="s">
        <v>23</v>
      </c>
      <c r="U109" s="44" t="s">
        <v>23</v>
      </c>
      <c r="V109" s="44" t="s">
        <v>23</v>
      </c>
      <c r="W109" s="44" t="s">
        <v>23</v>
      </c>
      <c r="X109" s="61"/>
      <c r="Y109" s="44" t="s">
        <v>259</v>
      </c>
      <c r="Z109" s="44" t="s">
        <v>259</v>
      </c>
      <c r="AA109" s="44" t="s">
        <v>259</v>
      </c>
      <c r="AB109" s="44" t="s">
        <v>259</v>
      </c>
    </row>
    <row r="110" spans="1:28" s="30" customFormat="1" ht="19.5" customHeight="1">
      <c r="A110" s="28" t="s">
        <v>93</v>
      </c>
      <c r="B110" s="40">
        <v>120.825</v>
      </c>
      <c r="C110" s="40">
        <v>80.956</v>
      </c>
      <c r="D110" s="40">
        <v>104.087</v>
      </c>
      <c r="E110" s="40">
        <v>107.173</v>
      </c>
      <c r="F110" s="40"/>
      <c r="G110" s="40">
        <v>123.485</v>
      </c>
      <c r="H110" s="40"/>
      <c r="I110" s="40">
        <v>126.334</v>
      </c>
      <c r="J110" s="40"/>
      <c r="K110" s="40">
        <v>104.334</v>
      </c>
      <c r="L110" s="40"/>
      <c r="M110" s="40">
        <v>114.323</v>
      </c>
      <c r="N110" s="40">
        <v>144.716</v>
      </c>
      <c r="O110" s="63"/>
      <c r="P110" s="40">
        <f t="shared" si="17"/>
        <v>5.9367892251882015</v>
      </c>
      <c r="Q110" s="40">
        <f t="shared" si="12"/>
        <v>2.0190900733914328</v>
      </c>
      <c r="R110" s="40">
        <f t="shared" si="9"/>
        <v>2.273847858529821</v>
      </c>
      <c r="S110" s="61"/>
      <c r="T110" s="44">
        <f t="shared" si="15"/>
        <v>2.307162813297168</v>
      </c>
      <c r="U110" s="44">
        <f t="shared" si="13"/>
        <v>-17.4141561258252</v>
      </c>
      <c r="V110" s="44">
        <f t="shared" si="16"/>
        <v>9.574060229647088</v>
      </c>
      <c r="W110" s="44">
        <f>N110/M110*100-100</f>
        <v>26.585201577985202</v>
      </c>
      <c r="X110" s="61"/>
      <c r="Y110" s="44">
        <v>8.063890980882412</v>
      </c>
      <c r="Z110" s="44">
        <v>0.19228864410829283</v>
      </c>
      <c r="AA110" s="44">
        <v>4.144158451588198</v>
      </c>
      <c r="AB110" s="44">
        <v>6.1811913544931425</v>
      </c>
    </row>
    <row r="111" spans="1:28" s="30" customFormat="1" ht="11.25">
      <c r="A111" s="28" t="s">
        <v>94</v>
      </c>
      <c r="B111" s="40">
        <v>13.871</v>
      </c>
      <c r="C111" s="40">
        <v>12.841</v>
      </c>
      <c r="D111" s="40">
        <v>12.93</v>
      </c>
      <c r="E111" s="40">
        <v>10.24</v>
      </c>
      <c r="F111" s="40"/>
      <c r="G111" s="40">
        <v>12.62</v>
      </c>
      <c r="H111" s="40"/>
      <c r="I111" s="40">
        <v>13.894</v>
      </c>
      <c r="J111" s="40"/>
      <c r="K111" s="40">
        <v>9.839</v>
      </c>
      <c r="L111" s="40"/>
      <c r="M111" s="40">
        <v>12.525</v>
      </c>
      <c r="N111" s="40">
        <v>19.55</v>
      </c>
      <c r="O111" s="63"/>
      <c r="P111" s="40">
        <f t="shared" si="17"/>
        <v>0.6815576523284547</v>
      </c>
      <c r="Q111" s="40">
        <f t="shared" si="12"/>
        <v>0.22120748378915617</v>
      </c>
      <c r="R111" s="40">
        <f t="shared" si="9"/>
        <v>0.30717906544029683</v>
      </c>
      <c r="S111" s="61"/>
      <c r="T111" s="44">
        <f t="shared" si="15"/>
        <v>10.095087163232975</v>
      </c>
      <c r="U111" s="44">
        <f t="shared" si="13"/>
        <v>-29.18525982438463</v>
      </c>
      <c r="V111" s="44">
        <f t="shared" si="16"/>
        <v>27.29952230917776</v>
      </c>
      <c r="W111" s="44">
        <f>N111/M111*100-100</f>
        <v>56.0878243512974</v>
      </c>
      <c r="X111" s="61"/>
      <c r="Y111" s="44" t="s">
        <v>259</v>
      </c>
      <c r="Z111" s="44" t="s">
        <v>259</v>
      </c>
      <c r="AA111" s="44" t="s">
        <v>259</v>
      </c>
      <c r="AB111" s="44" t="s">
        <v>259</v>
      </c>
    </row>
    <row r="112" spans="1:28" s="30" customFormat="1" ht="11.25">
      <c r="A112" s="28" t="s">
        <v>95</v>
      </c>
      <c r="B112" s="40">
        <v>1.883</v>
      </c>
      <c r="C112" s="40">
        <v>2.245</v>
      </c>
      <c r="D112" s="40">
        <v>3.91</v>
      </c>
      <c r="E112" s="40">
        <v>3.642</v>
      </c>
      <c r="F112" s="40"/>
      <c r="G112" s="40">
        <v>5.095</v>
      </c>
      <c r="H112" s="40"/>
      <c r="I112" s="40">
        <v>5.007</v>
      </c>
      <c r="J112" s="40"/>
      <c r="K112" s="40">
        <v>3.543</v>
      </c>
      <c r="L112" s="40"/>
      <c r="M112" s="40">
        <v>5.156</v>
      </c>
      <c r="N112" s="40">
        <v>7.858</v>
      </c>
      <c r="O112" s="63"/>
      <c r="P112" s="40">
        <f t="shared" si="17"/>
        <v>0.0925220286449773</v>
      </c>
      <c r="Q112" s="40">
        <f t="shared" si="12"/>
        <v>0.09106153983368376</v>
      </c>
      <c r="R112" s="40">
        <f t="shared" si="9"/>
        <v>0.12346870057441699</v>
      </c>
      <c r="S112" s="61"/>
      <c r="T112" s="44">
        <f t="shared" si="15"/>
        <v>-1.727183513248292</v>
      </c>
      <c r="U112" s="44">
        <f t="shared" si="13"/>
        <v>-29.239065308568</v>
      </c>
      <c r="V112" s="44">
        <f t="shared" si="16"/>
        <v>45.52639006491671</v>
      </c>
      <c r="W112" s="44">
        <f>N112/M112*100-100</f>
        <v>52.40496508921646</v>
      </c>
      <c r="X112" s="61"/>
      <c r="Y112" s="44" t="s">
        <v>259</v>
      </c>
      <c r="Z112" s="44" t="s">
        <v>259</v>
      </c>
      <c r="AA112" s="44" t="s">
        <v>259</v>
      </c>
      <c r="AB112" s="44" t="s">
        <v>259</v>
      </c>
    </row>
    <row r="113" spans="1:28" s="30" customFormat="1" ht="11.25">
      <c r="A113" s="28" t="s">
        <v>96</v>
      </c>
      <c r="B113" s="40">
        <v>0.063</v>
      </c>
      <c r="C113" s="40">
        <v>0.199</v>
      </c>
      <c r="D113" s="40">
        <v>0.288</v>
      </c>
      <c r="E113" s="40">
        <v>0.42</v>
      </c>
      <c r="F113" s="40"/>
      <c r="G113" s="40">
        <v>0.528</v>
      </c>
      <c r="H113" s="40"/>
      <c r="I113" s="40">
        <v>0.424</v>
      </c>
      <c r="J113" s="40"/>
      <c r="K113" s="40">
        <v>0.414</v>
      </c>
      <c r="L113" s="40"/>
      <c r="M113" s="40">
        <v>0.405</v>
      </c>
      <c r="N113" s="40">
        <v>0.376</v>
      </c>
      <c r="O113" s="63"/>
      <c r="P113" s="40">
        <f t="shared" si="17"/>
        <v>0.0030955325568951518</v>
      </c>
      <c r="Q113" s="40">
        <f t="shared" si="12"/>
        <v>0.007152816841086487</v>
      </c>
      <c r="R113" s="40">
        <f t="shared" si="9"/>
        <v>0.005907894046319775</v>
      </c>
      <c r="S113" s="61"/>
      <c r="T113" s="44">
        <f t="shared" si="15"/>
        <v>-19.696969696969703</v>
      </c>
      <c r="U113" s="44">
        <f t="shared" si="13"/>
        <v>-2.3584905660377444</v>
      </c>
      <c r="V113" s="44">
        <f t="shared" si="16"/>
        <v>-2.173913043478251</v>
      </c>
      <c r="W113" s="44">
        <f>N113/M113*100-100</f>
        <v>-7.160493827160494</v>
      </c>
      <c r="X113" s="61"/>
      <c r="Y113" s="44" t="s">
        <v>259</v>
      </c>
      <c r="Z113" s="44" t="s">
        <v>259</v>
      </c>
      <c r="AA113" s="44" t="s">
        <v>259</v>
      </c>
      <c r="AB113" s="44" t="s">
        <v>259</v>
      </c>
    </row>
    <row r="114" spans="1:28" s="30" customFormat="1" ht="11.25">
      <c r="A114" s="28" t="s">
        <v>97</v>
      </c>
      <c r="B114" s="40">
        <v>0.502</v>
      </c>
      <c r="C114" s="40">
        <v>0.728</v>
      </c>
      <c r="D114" s="40">
        <v>1.784</v>
      </c>
      <c r="E114" s="40">
        <v>2.142</v>
      </c>
      <c r="F114" s="40"/>
      <c r="G114" s="40">
        <v>2.536</v>
      </c>
      <c r="H114" s="40"/>
      <c r="I114" s="40">
        <v>2.842</v>
      </c>
      <c r="J114" s="40"/>
      <c r="K114" s="40">
        <v>1.948</v>
      </c>
      <c r="L114" s="40"/>
      <c r="M114" s="40">
        <v>2.644</v>
      </c>
      <c r="N114" s="40">
        <v>2.67</v>
      </c>
      <c r="O114" s="63"/>
      <c r="P114" s="40">
        <f t="shared" si="17"/>
        <v>0.02466598958033914</v>
      </c>
      <c r="Q114" s="40">
        <f t="shared" si="12"/>
        <v>0.04669641414279672</v>
      </c>
      <c r="R114" s="40">
        <f t="shared" si="9"/>
        <v>0.0419523327225367</v>
      </c>
      <c r="S114" s="61"/>
      <c r="T114" s="44">
        <f t="shared" si="15"/>
        <v>12.066246056782319</v>
      </c>
      <c r="U114" s="44">
        <f t="shared" si="13"/>
        <v>-31.456720619282194</v>
      </c>
      <c r="V114" s="44">
        <f t="shared" si="16"/>
        <v>35.72895277207394</v>
      </c>
      <c r="W114" s="44">
        <f>N114/M114*100-100</f>
        <v>0.9833585476550581</v>
      </c>
      <c r="X114" s="61"/>
      <c r="Y114" s="44" t="s">
        <v>259</v>
      </c>
      <c r="Z114" s="44" t="s">
        <v>259</v>
      </c>
      <c r="AA114" s="44" t="s">
        <v>259</v>
      </c>
      <c r="AB114" s="44" t="s">
        <v>259</v>
      </c>
    </row>
    <row r="115" spans="1:28" s="30" customFormat="1" ht="11.25">
      <c r="A115" s="28" t="s">
        <v>98</v>
      </c>
      <c r="B115" s="40">
        <v>0.09</v>
      </c>
      <c r="C115" s="40">
        <v>0.071</v>
      </c>
      <c r="D115" s="40">
        <v>0.152</v>
      </c>
      <c r="E115" s="40">
        <v>0.16</v>
      </c>
      <c r="F115" s="40"/>
      <c r="G115" s="40">
        <v>0.233</v>
      </c>
      <c r="H115" s="40"/>
      <c r="I115" s="40">
        <v>0.232</v>
      </c>
      <c r="J115" s="40"/>
      <c r="K115" s="40">
        <v>0.319</v>
      </c>
      <c r="L115" s="40"/>
      <c r="M115" s="40">
        <v>0.254</v>
      </c>
      <c r="N115" s="40" t="s">
        <v>261</v>
      </c>
      <c r="O115" s="63"/>
      <c r="P115" s="40">
        <f t="shared" si="17"/>
        <v>0.004422189366993073</v>
      </c>
      <c r="Q115" s="40">
        <f t="shared" si="12"/>
        <v>0.004485964142311031</v>
      </c>
      <c r="R115" s="40" t="s">
        <v>261</v>
      </c>
      <c r="S115" s="61"/>
      <c r="T115" s="44">
        <f t="shared" si="15"/>
        <v>-0.4291845493562221</v>
      </c>
      <c r="U115" s="44">
        <f t="shared" si="13"/>
        <v>37.5</v>
      </c>
      <c r="V115" s="44">
        <f t="shared" si="16"/>
        <v>-20.37617554858933</v>
      </c>
      <c r="W115" s="44" t="s">
        <v>261</v>
      </c>
      <c r="X115" s="61"/>
      <c r="Y115" s="44" t="s">
        <v>259</v>
      </c>
      <c r="Z115" s="44" t="s">
        <v>259</v>
      </c>
      <c r="AA115" s="44" t="s">
        <v>259</v>
      </c>
      <c r="AB115" s="44" t="s">
        <v>259</v>
      </c>
    </row>
    <row r="116" spans="1:28" s="30" customFormat="1" ht="11.25">
      <c r="A116" s="28" t="s">
        <v>99</v>
      </c>
      <c r="B116" s="40">
        <v>0.065</v>
      </c>
      <c r="C116" s="40">
        <v>0.112</v>
      </c>
      <c r="D116" s="40">
        <v>0.075</v>
      </c>
      <c r="E116" s="40">
        <v>0.105</v>
      </c>
      <c r="F116" s="40"/>
      <c r="G116" s="40">
        <v>0.039</v>
      </c>
      <c r="H116" s="40"/>
      <c r="I116" s="40">
        <v>0.086</v>
      </c>
      <c r="J116" s="40"/>
      <c r="K116" s="40">
        <v>0.065</v>
      </c>
      <c r="L116" s="40"/>
      <c r="M116" s="40">
        <v>0.054</v>
      </c>
      <c r="N116" s="40" t="s">
        <v>261</v>
      </c>
      <c r="O116" s="63"/>
      <c r="P116" s="40">
        <f t="shared" si="17"/>
        <v>0.0031938034317172195</v>
      </c>
      <c r="Q116" s="40">
        <f t="shared" si="12"/>
        <v>0.0009537089121448648</v>
      </c>
      <c r="R116" s="40" t="s">
        <v>261</v>
      </c>
      <c r="S116" s="61"/>
      <c r="T116" s="44">
        <f t="shared" si="15"/>
        <v>120.5128205128205</v>
      </c>
      <c r="U116" s="44">
        <f t="shared" si="13"/>
        <v>-24.41860465116278</v>
      </c>
      <c r="V116" s="44">
        <f t="shared" si="16"/>
        <v>-16.923076923076934</v>
      </c>
      <c r="W116" s="44" t="s">
        <v>261</v>
      </c>
      <c r="X116" s="61"/>
      <c r="Y116" s="44" t="s">
        <v>259</v>
      </c>
      <c r="Z116" s="44" t="s">
        <v>259</v>
      </c>
      <c r="AA116" s="44" t="s">
        <v>259</v>
      </c>
      <c r="AB116" s="44" t="s">
        <v>259</v>
      </c>
    </row>
    <row r="117" spans="1:28" s="30" customFormat="1" ht="11.25">
      <c r="A117" s="28" t="s">
        <v>100</v>
      </c>
      <c r="B117" s="40">
        <v>1.384</v>
      </c>
      <c r="C117" s="40">
        <v>0.722</v>
      </c>
      <c r="D117" s="40">
        <v>2.002</v>
      </c>
      <c r="E117" s="40">
        <v>1.651</v>
      </c>
      <c r="F117" s="40"/>
      <c r="G117" s="40">
        <v>1.768</v>
      </c>
      <c r="H117" s="40"/>
      <c r="I117" s="40">
        <v>1.86</v>
      </c>
      <c r="J117" s="40"/>
      <c r="K117" s="40">
        <v>1.671</v>
      </c>
      <c r="L117" s="40"/>
      <c r="M117" s="40">
        <v>1.601</v>
      </c>
      <c r="N117" s="40">
        <v>1.88</v>
      </c>
      <c r="O117" s="63"/>
      <c r="P117" s="40">
        <f t="shared" si="17"/>
        <v>0.06800344537687125</v>
      </c>
      <c r="Q117" s="40">
        <f t="shared" si="12"/>
        <v>0.028275703117480164</v>
      </c>
      <c r="R117" s="40">
        <f>N117/N$13*100</f>
        <v>0.02953947023159887</v>
      </c>
      <c r="S117" s="61"/>
      <c r="T117" s="44">
        <f t="shared" si="15"/>
        <v>5.203619909502265</v>
      </c>
      <c r="U117" s="44">
        <f t="shared" si="13"/>
        <v>-10.161290322580655</v>
      </c>
      <c r="V117" s="44">
        <f t="shared" si="16"/>
        <v>-4.189108318372234</v>
      </c>
      <c r="W117" s="44">
        <f>N117/M117*100-100</f>
        <v>17.426608369768886</v>
      </c>
      <c r="X117" s="61"/>
      <c r="Y117" s="44" t="s">
        <v>259</v>
      </c>
      <c r="Z117" s="44" t="s">
        <v>259</v>
      </c>
      <c r="AA117" s="44" t="s">
        <v>259</v>
      </c>
      <c r="AB117" s="44" t="s">
        <v>259</v>
      </c>
    </row>
    <row r="118" spans="1:28" s="30" customFormat="1" ht="11.25">
      <c r="A118" s="28" t="s">
        <v>101</v>
      </c>
      <c r="B118" s="40">
        <v>0.005</v>
      </c>
      <c r="C118" s="40">
        <v>0.006</v>
      </c>
      <c r="D118" s="40">
        <v>0.006</v>
      </c>
      <c r="E118" s="40">
        <v>0.009</v>
      </c>
      <c r="F118" s="40"/>
      <c r="G118" s="40">
        <v>0.013</v>
      </c>
      <c r="H118" s="40"/>
      <c r="I118" s="40">
        <v>0.014</v>
      </c>
      <c r="J118" s="40"/>
      <c r="K118" s="40">
        <v>0.01</v>
      </c>
      <c r="L118" s="40"/>
      <c r="M118" s="40">
        <v>0.011</v>
      </c>
      <c r="N118" s="40" t="s">
        <v>261</v>
      </c>
      <c r="O118" s="63"/>
      <c r="P118" s="40">
        <f t="shared" si="17"/>
        <v>0.00024567718705517075</v>
      </c>
      <c r="Q118" s="40">
        <f t="shared" si="12"/>
        <v>0.00019427403765913916</v>
      </c>
      <c r="R118" s="40" t="s">
        <v>261</v>
      </c>
      <c r="S118" s="61"/>
      <c r="T118" s="44">
        <f t="shared" si="15"/>
        <v>7.692307692307708</v>
      </c>
      <c r="U118" s="44">
        <f t="shared" si="13"/>
        <v>-28.57142857142857</v>
      </c>
      <c r="V118" s="44">
        <f t="shared" si="16"/>
        <v>9.999999999999986</v>
      </c>
      <c r="W118" s="44" t="s">
        <v>261</v>
      </c>
      <c r="X118" s="61"/>
      <c r="Y118" s="44" t="s">
        <v>259</v>
      </c>
      <c r="Z118" s="44" t="s">
        <v>259</v>
      </c>
      <c r="AA118" s="44" t="s">
        <v>259</v>
      </c>
      <c r="AB118" s="44" t="s">
        <v>259</v>
      </c>
    </row>
    <row r="119" spans="1:28" s="30" customFormat="1" ht="11.25">
      <c r="A119" s="28" t="s">
        <v>102</v>
      </c>
      <c r="B119" s="40">
        <v>0.116</v>
      </c>
      <c r="C119" s="40">
        <v>0.092</v>
      </c>
      <c r="D119" s="40">
        <v>0.12</v>
      </c>
      <c r="E119" s="40">
        <v>0.178</v>
      </c>
      <c r="F119" s="40"/>
      <c r="G119" s="40">
        <v>0.147</v>
      </c>
      <c r="H119" s="40"/>
      <c r="I119" s="40">
        <v>0.154</v>
      </c>
      <c r="J119" s="40"/>
      <c r="K119" s="40">
        <v>0.2</v>
      </c>
      <c r="L119" s="40"/>
      <c r="M119" s="40">
        <v>0.15</v>
      </c>
      <c r="N119" s="40" t="s">
        <v>261</v>
      </c>
      <c r="O119" s="63"/>
      <c r="P119" s="40">
        <f t="shared" si="17"/>
        <v>0.005699710739679962</v>
      </c>
      <c r="Q119" s="40">
        <f t="shared" si="12"/>
        <v>0.0026491914226246245</v>
      </c>
      <c r="R119" s="40" t="s">
        <v>261</v>
      </c>
      <c r="S119" s="61"/>
      <c r="T119" s="44">
        <f t="shared" si="15"/>
        <v>4.761904761904773</v>
      </c>
      <c r="U119" s="44">
        <f t="shared" si="13"/>
        <v>29.87012987012986</v>
      </c>
      <c r="V119" s="44">
        <f t="shared" si="16"/>
        <v>-25.000000000000014</v>
      </c>
      <c r="W119" s="44" t="s">
        <v>261</v>
      </c>
      <c r="X119" s="61"/>
      <c r="Y119" s="44" t="s">
        <v>259</v>
      </c>
      <c r="Z119" s="44" t="s">
        <v>259</v>
      </c>
      <c r="AA119" s="44" t="s">
        <v>259</v>
      </c>
      <c r="AB119" s="44" t="s">
        <v>259</v>
      </c>
    </row>
    <row r="120" spans="1:28" s="30" customFormat="1" ht="11.25">
      <c r="A120" s="28" t="s">
        <v>103</v>
      </c>
      <c r="B120" s="40">
        <v>0.071</v>
      </c>
      <c r="C120" s="40">
        <v>0.062</v>
      </c>
      <c r="D120" s="40">
        <v>0.188</v>
      </c>
      <c r="E120" s="40">
        <v>0.184</v>
      </c>
      <c r="F120" s="40"/>
      <c r="G120" s="40">
        <v>0.243</v>
      </c>
      <c r="H120" s="40"/>
      <c r="I120" s="40">
        <v>0.237</v>
      </c>
      <c r="J120" s="40"/>
      <c r="K120" s="40">
        <v>0.261</v>
      </c>
      <c r="L120" s="40"/>
      <c r="M120" s="40">
        <v>0.202</v>
      </c>
      <c r="N120" s="40" t="s">
        <v>261</v>
      </c>
      <c r="O120" s="63"/>
      <c r="P120" s="40">
        <f t="shared" si="17"/>
        <v>0.0034886160561834237</v>
      </c>
      <c r="Q120" s="40">
        <f t="shared" si="12"/>
        <v>0.003567577782467828</v>
      </c>
      <c r="R120" s="40" t="s">
        <v>261</v>
      </c>
      <c r="S120" s="61"/>
      <c r="T120" s="44">
        <f t="shared" si="15"/>
        <v>-2.4691358024691397</v>
      </c>
      <c r="U120" s="44">
        <f t="shared" si="13"/>
        <v>10.126582278481024</v>
      </c>
      <c r="V120" s="44">
        <f t="shared" si="16"/>
        <v>-22.605363984674327</v>
      </c>
      <c r="W120" s="44" t="s">
        <v>261</v>
      </c>
      <c r="X120" s="61"/>
      <c r="Y120" s="44" t="s">
        <v>259</v>
      </c>
      <c r="Z120" s="44" t="s">
        <v>259</v>
      </c>
      <c r="AA120" s="44" t="s">
        <v>259</v>
      </c>
      <c r="AB120" s="44" t="s">
        <v>259</v>
      </c>
    </row>
    <row r="121" spans="1:28" s="30" customFormat="1" ht="11.25">
      <c r="A121" s="28" t="s">
        <v>104</v>
      </c>
      <c r="B121" s="40">
        <v>0.009</v>
      </c>
      <c r="C121" s="40">
        <v>0.016</v>
      </c>
      <c r="D121" s="40">
        <v>0.018</v>
      </c>
      <c r="E121" s="40">
        <v>0.011</v>
      </c>
      <c r="F121" s="40"/>
      <c r="G121" s="40">
        <v>0.006</v>
      </c>
      <c r="H121" s="40"/>
      <c r="I121" s="40">
        <v>0.009</v>
      </c>
      <c r="J121" s="40"/>
      <c r="K121" s="40">
        <v>0.009</v>
      </c>
      <c r="L121" s="40"/>
      <c r="M121" s="40">
        <v>0.01</v>
      </c>
      <c r="N121" s="40" t="s">
        <v>261</v>
      </c>
      <c r="O121" s="63"/>
      <c r="P121" s="40">
        <f t="shared" si="17"/>
        <v>0.0004422189366993073</v>
      </c>
      <c r="Q121" s="40">
        <f t="shared" si="12"/>
        <v>0.00017661276150830832</v>
      </c>
      <c r="R121" s="40" t="s">
        <v>261</v>
      </c>
      <c r="S121" s="61"/>
      <c r="T121" s="44">
        <f t="shared" si="15"/>
        <v>49.99999999999997</v>
      </c>
      <c r="U121" s="44">
        <f t="shared" si="13"/>
        <v>0</v>
      </c>
      <c r="V121" s="44">
        <f t="shared" si="16"/>
        <v>11.111111111111114</v>
      </c>
      <c r="W121" s="44" t="s">
        <v>261</v>
      </c>
      <c r="X121" s="61"/>
      <c r="Y121" s="44" t="s">
        <v>259</v>
      </c>
      <c r="Z121" s="44" t="s">
        <v>259</v>
      </c>
      <c r="AA121" s="44" t="s">
        <v>259</v>
      </c>
      <c r="AB121" s="44" t="s">
        <v>259</v>
      </c>
    </row>
    <row r="122" spans="1:28" s="30" customFormat="1" ht="11.25">
      <c r="A122" s="28" t="s">
        <v>105</v>
      </c>
      <c r="B122" s="40">
        <v>0.911</v>
      </c>
      <c r="C122" s="40">
        <v>1.087</v>
      </c>
      <c r="D122" s="40">
        <v>0.981</v>
      </c>
      <c r="E122" s="40">
        <v>1.172</v>
      </c>
      <c r="F122" s="40"/>
      <c r="G122" s="40">
        <v>1.555</v>
      </c>
      <c r="H122" s="40"/>
      <c r="I122" s="40">
        <v>1.668</v>
      </c>
      <c r="J122" s="40"/>
      <c r="K122" s="40">
        <v>1.476</v>
      </c>
      <c r="L122" s="40"/>
      <c r="M122" s="40">
        <v>1.56</v>
      </c>
      <c r="N122" s="40">
        <v>2.5</v>
      </c>
      <c r="O122" s="63"/>
      <c r="P122" s="40">
        <f t="shared" si="17"/>
        <v>0.04476238348145211</v>
      </c>
      <c r="Q122" s="40">
        <f t="shared" si="12"/>
        <v>0.027551590795296097</v>
      </c>
      <c r="R122" s="40">
        <f>N122/N$13*100</f>
        <v>0.0392812104143602</v>
      </c>
      <c r="S122" s="61"/>
      <c r="T122" s="44">
        <f t="shared" si="15"/>
        <v>7.266881028938911</v>
      </c>
      <c r="U122" s="44">
        <f t="shared" si="13"/>
        <v>-11.510791366906474</v>
      </c>
      <c r="V122" s="44">
        <f t="shared" si="16"/>
        <v>5.6910569105691025</v>
      </c>
      <c r="W122" s="44">
        <f>N122/M122*100-100</f>
        <v>60.25641025641025</v>
      </c>
      <c r="X122" s="61"/>
      <c r="Y122" s="44" t="s">
        <v>259</v>
      </c>
      <c r="Z122" s="44" t="s">
        <v>259</v>
      </c>
      <c r="AA122" s="44" t="s">
        <v>259</v>
      </c>
      <c r="AB122" s="44" t="s">
        <v>259</v>
      </c>
    </row>
    <row r="123" spans="1:28" s="30" customFormat="1" ht="11.25">
      <c r="A123" s="28" t="s">
        <v>106</v>
      </c>
      <c r="B123" s="40">
        <v>1.633</v>
      </c>
      <c r="C123" s="40">
        <v>0.95</v>
      </c>
      <c r="D123" s="40">
        <v>0.999</v>
      </c>
      <c r="E123" s="40">
        <v>0.437</v>
      </c>
      <c r="F123" s="40"/>
      <c r="G123" s="40">
        <v>0.591</v>
      </c>
      <c r="H123" s="40"/>
      <c r="I123" s="40">
        <v>0.53</v>
      </c>
      <c r="J123" s="40"/>
      <c r="K123" s="40">
        <v>0.5</v>
      </c>
      <c r="L123" s="40"/>
      <c r="M123" s="40">
        <v>0.49</v>
      </c>
      <c r="N123" s="40" t="s">
        <v>261</v>
      </c>
      <c r="O123" s="63"/>
      <c r="P123" s="40">
        <f t="shared" si="17"/>
        <v>0.08023816929221876</v>
      </c>
      <c r="Q123" s="40">
        <f t="shared" si="12"/>
        <v>0.008654025313907108</v>
      </c>
      <c r="R123" s="40" t="s">
        <v>261</v>
      </c>
      <c r="S123" s="61"/>
      <c r="T123" s="44">
        <f t="shared" si="15"/>
        <v>-10.321489001692044</v>
      </c>
      <c r="U123" s="44">
        <f t="shared" si="13"/>
        <v>-5.660377358490578</v>
      </c>
      <c r="V123" s="44">
        <f t="shared" si="16"/>
        <v>-2</v>
      </c>
      <c r="W123" s="44" t="s">
        <v>261</v>
      </c>
      <c r="X123" s="61"/>
      <c r="Y123" s="44" t="s">
        <v>259</v>
      </c>
      <c r="Z123" s="44" t="s">
        <v>259</v>
      </c>
      <c r="AA123" s="44" t="s">
        <v>259</v>
      </c>
      <c r="AB123" s="44" t="s">
        <v>259</v>
      </c>
    </row>
    <row r="124" spans="1:28" s="30" customFormat="1" ht="11.25">
      <c r="A124" s="28" t="s">
        <v>107</v>
      </c>
      <c r="B124" s="40">
        <v>3.134</v>
      </c>
      <c r="C124" s="40">
        <v>3.197</v>
      </c>
      <c r="D124" s="40">
        <v>3.072</v>
      </c>
      <c r="E124" s="40">
        <v>3.644</v>
      </c>
      <c r="F124" s="40"/>
      <c r="G124" s="40">
        <v>4.281</v>
      </c>
      <c r="H124" s="40"/>
      <c r="I124" s="40">
        <v>4.451</v>
      </c>
      <c r="J124" s="40"/>
      <c r="K124" s="40">
        <v>4.606</v>
      </c>
      <c r="L124" s="40"/>
      <c r="M124" s="40">
        <v>4.542</v>
      </c>
      <c r="N124" s="40">
        <v>4.029</v>
      </c>
      <c r="O124" s="63"/>
      <c r="P124" s="40">
        <f t="shared" si="17"/>
        <v>0.153990460846181</v>
      </c>
      <c r="Q124" s="40">
        <f t="shared" si="12"/>
        <v>0.08021751627707363</v>
      </c>
      <c r="R124" s="40">
        <f>N124/N$13*100</f>
        <v>0.06330559870378291</v>
      </c>
      <c r="S124" s="61"/>
      <c r="T124" s="44">
        <f t="shared" si="15"/>
        <v>3.9710348049521116</v>
      </c>
      <c r="U124" s="44">
        <f t="shared" si="13"/>
        <v>3.48236351381712</v>
      </c>
      <c r="V124" s="44">
        <f t="shared" si="16"/>
        <v>-1.3894919669995716</v>
      </c>
      <c r="W124" s="44">
        <f>N124/M124*100-100</f>
        <v>-11.294583883751656</v>
      </c>
      <c r="X124" s="61"/>
      <c r="Y124" s="44" t="s">
        <v>259</v>
      </c>
      <c r="Z124" s="44" t="s">
        <v>259</v>
      </c>
      <c r="AA124" s="44" t="s">
        <v>259</v>
      </c>
      <c r="AB124" s="44" t="s">
        <v>259</v>
      </c>
    </row>
    <row r="125" spans="1:28" s="30" customFormat="1" ht="11.25">
      <c r="A125" s="28" t="s">
        <v>108</v>
      </c>
      <c r="B125" s="40">
        <v>0.013</v>
      </c>
      <c r="C125" s="40">
        <v>0.014</v>
      </c>
      <c r="D125" s="40">
        <v>0.025</v>
      </c>
      <c r="E125" s="40">
        <v>0.017</v>
      </c>
      <c r="F125" s="40"/>
      <c r="G125" s="40">
        <v>0.023</v>
      </c>
      <c r="H125" s="40"/>
      <c r="I125" s="40">
        <v>0.028</v>
      </c>
      <c r="J125" s="40"/>
      <c r="K125" s="40">
        <v>0.023</v>
      </c>
      <c r="L125" s="40"/>
      <c r="M125" s="40">
        <v>0.02</v>
      </c>
      <c r="N125" s="40" t="s">
        <v>261</v>
      </c>
      <c r="O125" s="63"/>
      <c r="P125" s="40">
        <f t="shared" si="17"/>
        <v>0.0006387606863434438</v>
      </c>
      <c r="Q125" s="40">
        <f t="shared" si="12"/>
        <v>0.00035322552301661665</v>
      </c>
      <c r="R125" s="40" t="s">
        <v>261</v>
      </c>
      <c r="S125" s="61"/>
      <c r="T125" s="44">
        <f t="shared" si="15"/>
        <v>21.739130434782624</v>
      </c>
      <c r="U125" s="44">
        <f t="shared" si="13"/>
        <v>-17.85714285714286</v>
      </c>
      <c r="V125" s="44">
        <f t="shared" si="16"/>
        <v>-13.043478260869563</v>
      </c>
      <c r="W125" s="44" t="s">
        <v>261</v>
      </c>
      <c r="X125" s="61"/>
      <c r="Y125" s="44" t="s">
        <v>259</v>
      </c>
      <c r="Z125" s="44" t="s">
        <v>259</v>
      </c>
      <c r="AA125" s="44" t="s">
        <v>259</v>
      </c>
      <c r="AB125" s="44" t="s">
        <v>259</v>
      </c>
    </row>
    <row r="126" spans="1:28" s="30" customFormat="1" ht="11.25">
      <c r="A126" s="28" t="s">
        <v>109</v>
      </c>
      <c r="B126" s="40">
        <v>3.046</v>
      </c>
      <c r="C126" s="40">
        <v>1.838</v>
      </c>
      <c r="D126" s="40">
        <v>2.585</v>
      </c>
      <c r="E126" s="40">
        <v>3.45</v>
      </c>
      <c r="F126" s="40"/>
      <c r="G126" s="40">
        <v>3.539</v>
      </c>
      <c r="H126" s="40"/>
      <c r="I126" s="40">
        <v>3.921</v>
      </c>
      <c r="J126" s="40"/>
      <c r="K126" s="40">
        <v>3.13</v>
      </c>
      <c r="L126" s="40"/>
      <c r="M126" s="40">
        <v>3.559</v>
      </c>
      <c r="N126" s="40">
        <v>4.689</v>
      </c>
      <c r="O126" s="63"/>
      <c r="P126" s="40">
        <f t="shared" si="17"/>
        <v>0.14966654235401</v>
      </c>
      <c r="Q126" s="40">
        <f t="shared" si="12"/>
        <v>0.06285648182080693</v>
      </c>
      <c r="R126" s="40">
        <f>N126/N$13*100</f>
        <v>0.073675838253174</v>
      </c>
      <c r="S126" s="61"/>
      <c r="T126" s="44">
        <f t="shared" si="15"/>
        <v>10.794009607233662</v>
      </c>
      <c r="U126" s="44">
        <f t="shared" si="13"/>
        <v>-20.173425146646267</v>
      </c>
      <c r="V126" s="44">
        <f t="shared" si="16"/>
        <v>13.706070287539944</v>
      </c>
      <c r="W126" s="44">
        <f>N126/M126*100-100</f>
        <v>31.750491711154808</v>
      </c>
      <c r="X126" s="61"/>
      <c r="Y126" s="44" t="s">
        <v>259</v>
      </c>
      <c r="Z126" s="44" t="s">
        <v>259</v>
      </c>
      <c r="AA126" s="44" t="s">
        <v>259</v>
      </c>
      <c r="AB126" s="44" t="s">
        <v>259</v>
      </c>
    </row>
    <row r="127" spans="1:28" s="30" customFormat="1" ht="11.25">
      <c r="A127" s="28" t="s">
        <v>110</v>
      </c>
      <c r="B127" s="40">
        <v>0.014</v>
      </c>
      <c r="C127" s="40">
        <v>0.017</v>
      </c>
      <c r="D127" s="40">
        <v>0.065</v>
      </c>
      <c r="E127" s="40">
        <v>0.127</v>
      </c>
      <c r="F127" s="40"/>
      <c r="G127" s="40">
        <v>0.232</v>
      </c>
      <c r="H127" s="40"/>
      <c r="I127" s="40">
        <v>0.497</v>
      </c>
      <c r="J127" s="40"/>
      <c r="K127" s="40">
        <v>0.423</v>
      </c>
      <c r="L127" s="40"/>
      <c r="M127" s="40">
        <v>0.714</v>
      </c>
      <c r="N127" s="40" t="s">
        <v>261</v>
      </c>
      <c r="O127" s="63"/>
      <c r="P127" s="40">
        <f t="shared" si="17"/>
        <v>0.000687896123754478</v>
      </c>
      <c r="Q127" s="40">
        <f t="shared" si="12"/>
        <v>0.012610151171693213</v>
      </c>
      <c r="R127" s="40" t="s">
        <v>261</v>
      </c>
      <c r="S127" s="61"/>
      <c r="T127" s="44">
        <f t="shared" si="15"/>
        <v>114.22413793103448</v>
      </c>
      <c r="U127" s="44">
        <f t="shared" si="13"/>
        <v>-14.889336016096578</v>
      </c>
      <c r="V127" s="44">
        <f t="shared" si="16"/>
        <v>68.79432624113474</v>
      </c>
      <c r="W127" s="44" t="s">
        <v>261</v>
      </c>
      <c r="X127" s="61"/>
      <c r="Y127" s="44" t="s">
        <v>259</v>
      </c>
      <c r="Z127" s="44" t="s">
        <v>259</v>
      </c>
      <c r="AA127" s="44" t="s">
        <v>259</v>
      </c>
      <c r="AB127" s="44" t="s">
        <v>259</v>
      </c>
    </row>
    <row r="128" spans="1:28" s="30" customFormat="1" ht="11.25">
      <c r="A128" s="28" t="s">
        <v>111</v>
      </c>
      <c r="B128" s="40">
        <v>0.425</v>
      </c>
      <c r="C128" s="40">
        <v>0.333</v>
      </c>
      <c r="D128" s="40">
        <v>0.298</v>
      </c>
      <c r="E128" s="40" t="s">
        <v>23</v>
      </c>
      <c r="F128" s="40"/>
      <c r="G128" s="40" t="s">
        <v>23</v>
      </c>
      <c r="H128" s="40"/>
      <c r="I128" s="40" t="s">
        <v>23</v>
      </c>
      <c r="J128" s="40"/>
      <c r="K128" s="40" t="s">
        <v>23</v>
      </c>
      <c r="L128" s="40"/>
      <c r="M128" s="40" t="s">
        <v>23</v>
      </c>
      <c r="N128" s="40" t="s">
        <v>23</v>
      </c>
      <c r="O128" s="63"/>
      <c r="P128" s="40">
        <f t="shared" si="17"/>
        <v>0.020882560899689512</v>
      </c>
      <c r="Q128" s="40" t="s">
        <v>23</v>
      </c>
      <c r="R128" s="40" t="s">
        <v>23</v>
      </c>
      <c r="S128" s="61"/>
      <c r="T128" s="44" t="s">
        <v>23</v>
      </c>
      <c r="U128" s="44" t="s">
        <v>23</v>
      </c>
      <c r="V128" s="44" t="s">
        <v>23</v>
      </c>
      <c r="W128" s="44"/>
      <c r="X128" s="61"/>
      <c r="Y128" s="44" t="s">
        <v>259</v>
      </c>
      <c r="Z128" s="44" t="s">
        <v>259</v>
      </c>
      <c r="AA128" s="44" t="s">
        <v>259</v>
      </c>
      <c r="AB128" s="44" t="s">
        <v>259</v>
      </c>
    </row>
    <row r="129" spans="1:28" s="30" customFormat="1" ht="11.25">
      <c r="A129" s="28" t="s">
        <v>112</v>
      </c>
      <c r="B129" s="40" t="s">
        <v>23</v>
      </c>
      <c r="C129" s="40" t="s">
        <v>23</v>
      </c>
      <c r="D129" s="40" t="s">
        <v>23</v>
      </c>
      <c r="E129" s="40">
        <v>0.422</v>
      </c>
      <c r="F129" s="40"/>
      <c r="G129" s="40">
        <v>0.417</v>
      </c>
      <c r="H129" s="40"/>
      <c r="I129" s="40">
        <v>0.587</v>
      </c>
      <c r="J129" s="40"/>
      <c r="K129" s="40">
        <v>0.561</v>
      </c>
      <c r="L129" s="40"/>
      <c r="M129" s="40">
        <v>0.46</v>
      </c>
      <c r="N129" s="40">
        <v>0.45</v>
      </c>
      <c r="O129" s="63"/>
      <c r="P129" s="40" t="s">
        <v>23</v>
      </c>
      <c r="Q129" s="40">
        <f t="shared" si="12"/>
        <v>0.008124187029382184</v>
      </c>
      <c r="R129" s="40" t="s">
        <v>261</v>
      </c>
      <c r="S129" s="61"/>
      <c r="T129" s="44">
        <f t="shared" si="15"/>
        <v>40.76738609112709</v>
      </c>
      <c r="U129" s="44">
        <f t="shared" si="13"/>
        <v>-4.429301533219743</v>
      </c>
      <c r="V129" s="44">
        <f t="shared" si="16"/>
        <v>-18.00356506238859</v>
      </c>
      <c r="W129" s="44" t="s">
        <v>261</v>
      </c>
      <c r="X129" s="61"/>
      <c r="Y129" s="44" t="s">
        <v>259</v>
      </c>
      <c r="Z129" s="44" t="s">
        <v>259</v>
      </c>
      <c r="AA129" s="44" t="s">
        <v>259</v>
      </c>
      <c r="AB129" s="44" t="s">
        <v>259</v>
      </c>
    </row>
    <row r="130" spans="1:28" s="30" customFormat="1" ht="11.25">
      <c r="A130" s="28" t="s">
        <v>113</v>
      </c>
      <c r="B130" s="40">
        <v>2.173</v>
      </c>
      <c r="C130" s="40">
        <v>1.951</v>
      </c>
      <c r="D130" s="40">
        <v>2.204</v>
      </c>
      <c r="E130" s="40">
        <v>2.713</v>
      </c>
      <c r="F130" s="40"/>
      <c r="G130" s="40">
        <v>3.307</v>
      </c>
      <c r="H130" s="40"/>
      <c r="I130" s="40">
        <v>3.024</v>
      </c>
      <c r="J130" s="40"/>
      <c r="K130" s="40">
        <v>1.92</v>
      </c>
      <c r="L130" s="40"/>
      <c r="M130" s="40">
        <v>2.4</v>
      </c>
      <c r="N130" s="62">
        <v>3.35</v>
      </c>
      <c r="O130" s="63"/>
      <c r="P130" s="40">
        <f t="shared" si="17"/>
        <v>0.10677130549417721</v>
      </c>
      <c r="Q130" s="40">
        <f t="shared" si="12"/>
        <v>0.04238706276199399</v>
      </c>
      <c r="R130" s="40">
        <f>N130/N$13*100</f>
        <v>0.05263682195524268</v>
      </c>
      <c r="S130" s="61"/>
      <c r="T130" s="44">
        <f t="shared" si="15"/>
        <v>-8.557605080133044</v>
      </c>
      <c r="U130" s="44">
        <f t="shared" si="13"/>
        <v>-36.50793650793651</v>
      </c>
      <c r="V130" s="44">
        <f t="shared" si="16"/>
        <v>25</v>
      </c>
      <c r="W130" s="44">
        <f>N130/M130*100-100</f>
        <v>39.58333333333334</v>
      </c>
      <c r="X130" s="61"/>
      <c r="Y130" s="44" t="s">
        <v>259</v>
      </c>
      <c r="Z130" s="44" t="s">
        <v>259</v>
      </c>
      <c r="AA130" s="44" t="s">
        <v>259</v>
      </c>
      <c r="AB130" s="44" t="s">
        <v>259</v>
      </c>
    </row>
    <row r="131" spans="1:28" s="30" customFormat="1" ht="11.25">
      <c r="A131" s="28" t="s">
        <v>114</v>
      </c>
      <c r="B131" s="40">
        <v>0.031</v>
      </c>
      <c r="C131" s="40">
        <v>0.043</v>
      </c>
      <c r="D131" s="40">
        <v>0.04</v>
      </c>
      <c r="E131" s="40">
        <v>0.016</v>
      </c>
      <c r="F131" s="40"/>
      <c r="G131" s="40">
        <v>0.021</v>
      </c>
      <c r="H131" s="40"/>
      <c r="I131" s="40">
        <v>0.015</v>
      </c>
      <c r="J131" s="40"/>
      <c r="K131" s="40">
        <v>0.027</v>
      </c>
      <c r="L131" s="40"/>
      <c r="M131" s="40">
        <v>0.007</v>
      </c>
      <c r="N131" s="40" t="s">
        <v>261</v>
      </c>
      <c r="O131" s="63"/>
      <c r="P131" s="40">
        <f t="shared" si="17"/>
        <v>0.0015231985597420586</v>
      </c>
      <c r="Q131" s="40">
        <f t="shared" si="12"/>
        <v>0.00012362893305581583</v>
      </c>
      <c r="R131" s="40" t="s">
        <v>261</v>
      </c>
      <c r="S131" s="61"/>
      <c r="T131" s="44">
        <f t="shared" si="15"/>
        <v>-28.571428571428584</v>
      </c>
      <c r="U131" s="44">
        <f t="shared" si="13"/>
        <v>80</v>
      </c>
      <c r="V131" s="44">
        <f t="shared" si="16"/>
        <v>-74.07407407407408</v>
      </c>
      <c r="W131" s="44" t="s">
        <v>261</v>
      </c>
      <c r="X131" s="61"/>
      <c r="Y131" s="44" t="s">
        <v>259</v>
      </c>
      <c r="Z131" s="44" t="s">
        <v>259</v>
      </c>
      <c r="AA131" s="44" t="s">
        <v>259</v>
      </c>
      <c r="AB131" s="44" t="s">
        <v>259</v>
      </c>
    </row>
    <row r="132" spans="1:28" s="30" customFormat="1" ht="11.25">
      <c r="A132" s="28" t="s">
        <v>115</v>
      </c>
      <c r="B132" s="40">
        <v>1.258</v>
      </c>
      <c r="C132" s="40">
        <v>0.617</v>
      </c>
      <c r="D132" s="40">
        <v>0.897</v>
      </c>
      <c r="E132" s="40">
        <v>1.724</v>
      </c>
      <c r="F132" s="40"/>
      <c r="G132" s="40">
        <v>1.669</v>
      </c>
      <c r="H132" s="40"/>
      <c r="I132" s="40">
        <v>1.635</v>
      </c>
      <c r="J132" s="40"/>
      <c r="K132" s="40">
        <v>1.795</v>
      </c>
      <c r="L132" s="40"/>
      <c r="M132" s="40">
        <v>1.82</v>
      </c>
      <c r="N132" s="40" t="s">
        <v>261</v>
      </c>
      <c r="O132" s="63"/>
      <c r="P132" s="40">
        <f t="shared" si="17"/>
        <v>0.06181238026308096</v>
      </c>
      <c r="Q132" s="40">
        <f t="shared" si="12"/>
        <v>0.032143522594512114</v>
      </c>
      <c r="R132" s="40" t="s">
        <v>261</v>
      </c>
      <c r="S132" s="61"/>
      <c r="T132" s="44">
        <f t="shared" si="15"/>
        <v>-2.0371479928100626</v>
      </c>
      <c r="U132" s="44">
        <f t="shared" si="13"/>
        <v>9.785932721712527</v>
      </c>
      <c r="V132" s="44">
        <f t="shared" si="16"/>
        <v>1.3927576601671348</v>
      </c>
      <c r="W132" s="44" t="s">
        <v>261</v>
      </c>
      <c r="X132" s="61"/>
      <c r="Y132" s="44" t="s">
        <v>259</v>
      </c>
      <c r="Z132" s="44" t="s">
        <v>259</v>
      </c>
      <c r="AA132" s="44" t="s">
        <v>259</v>
      </c>
      <c r="AB132" s="44" t="s">
        <v>259</v>
      </c>
    </row>
    <row r="133" spans="1:28" s="30" customFormat="1" ht="11.25">
      <c r="A133" s="28" t="s">
        <v>116</v>
      </c>
      <c r="B133" s="40">
        <v>0.401</v>
      </c>
      <c r="C133" s="40">
        <v>0.492</v>
      </c>
      <c r="D133" s="40">
        <v>0.671</v>
      </c>
      <c r="E133" s="40">
        <v>0.702</v>
      </c>
      <c r="F133" s="40"/>
      <c r="G133" s="40">
        <v>0.709</v>
      </c>
      <c r="H133" s="40"/>
      <c r="I133" s="40">
        <v>0.684</v>
      </c>
      <c r="J133" s="40"/>
      <c r="K133" s="40">
        <v>0.75</v>
      </c>
      <c r="L133" s="40"/>
      <c r="M133" s="40">
        <v>0.73</v>
      </c>
      <c r="N133" s="40">
        <v>0.75</v>
      </c>
      <c r="O133" s="63"/>
      <c r="P133" s="40">
        <f t="shared" si="17"/>
        <v>0.019703310401824693</v>
      </c>
      <c r="Q133" s="40">
        <f t="shared" si="12"/>
        <v>0.012892731590106508</v>
      </c>
      <c r="R133" s="40">
        <f aca="true" t="shared" si="18" ref="R133:R145">N133/N$13*100</f>
        <v>0.011784363124308061</v>
      </c>
      <c r="S133" s="61"/>
      <c r="T133" s="44">
        <f t="shared" si="15"/>
        <v>-3.526093088857536</v>
      </c>
      <c r="U133" s="44">
        <f t="shared" si="13"/>
        <v>9.649122807017534</v>
      </c>
      <c r="V133" s="44">
        <f t="shared" si="16"/>
        <v>-2.6666666666666714</v>
      </c>
      <c r="W133" s="44">
        <f>N133/M133*100-100</f>
        <v>2.7397260273972677</v>
      </c>
      <c r="X133" s="61"/>
      <c r="Y133" s="44" t="s">
        <v>259</v>
      </c>
      <c r="Z133" s="44" t="s">
        <v>259</v>
      </c>
      <c r="AA133" s="44" t="s">
        <v>259</v>
      </c>
      <c r="AB133" s="44" t="s">
        <v>259</v>
      </c>
    </row>
    <row r="134" spans="1:28" s="30" customFormat="1" ht="11.25">
      <c r="A134" s="28" t="s">
        <v>117</v>
      </c>
      <c r="B134" s="40">
        <v>0.011</v>
      </c>
      <c r="C134" s="40">
        <v>0.012</v>
      </c>
      <c r="D134" s="40">
        <v>0.019</v>
      </c>
      <c r="E134" s="40">
        <v>0.024</v>
      </c>
      <c r="F134" s="40"/>
      <c r="G134" s="40">
        <v>0.028</v>
      </c>
      <c r="H134" s="40"/>
      <c r="I134" s="40">
        <v>0.048</v>
      </c>
      <c r="J134" s="40"/>
      <c r="K134" s="40">
        <v>0.027</v>
      </c>
      <c r="L134" s="40"/>
      <c r="M134" s="40">
        <v>0.051</v>
      </c>
      <c r="N134" s="40" t="s">
        <v>261</v>
      </c>
      <c r="O134" s="63"/>
      <c r="P134" s="40">
        <f t="shared" si="17"/>
        <v>0.0005404898115213756</v>
      </c>
      <c r="Q134" s="40">
        <f t="shared" si="12"/>
        <v>0.0009007250836923724</v>
      </c>
      <c r="R134" s="40" t="s">
        <v>261</v>
      </c>
      <c r="S134" s="61"/>
      <c r="T134" s="44">
        <f t="shared" si="15"/>
        <v>71.42857142857142</v>
      </c>
      <c r="U134" s="44">
        <f t="shared" si="13"/>
        <v>-43.75</v>
      </c>
      <c r="V134" s="44">
        <f t="shared" si="16"/>
        <v>88.88888888888889</v>
      </c>
      <c r="W134" s="44" t="s">
        <v>261</v>
      </c>
      <c r="X134" s="61"/>
      <c r="Y134" s="44" t="s">
        <v>259</v>
      </c>
      <c r="Z134" s="44" t="s">
        <v>259</v>
      </c>
      <c r="AA134" s="44" t="s">
        <v>259</v>
      </c>
      <c r="AB134" s="44" t="s">
        <v>259</v>
      </c>
    </row>
    <row r="135" spans="1:28" s="30" customFormat="1" ht="11.25">
      <c r="A135" s="28" t="s">
        <v>118</v>
      </c>
      <c r="B135" s="40">
        <v>1.245</v>
      </c>
      <c r="C135" s="40">
        <v>0.958</v>
      </c>
      <c r="D135" s="40">
        <v>1.031</v>
      </c>
      <c r="E135" s="40">
        <v>1.878</v>
      </c>
      <c r="F135" s="40"/>
      <c r="G135" s="40">
        <v>2.067</v>
      </c>
      <c r="H135" s="40"/>
      <c r="I135" s="40">
        <v>2.053</v>
      </c>
      <c r="J135" s="40"/>
      <c r="K135" s="40">
        <v>2.008</v>
      </c>
      <c r="L135" s="40"/>
      <c r="M135" s="40">
        <v>1.747</v>
      </c>
      <c r="N135" s="40">
        <v>1.734</v>
      </c>
      <c r="O135" s="63"/>
      <c r="P135" s="40">
        <f t="shared" si="17"/>
        <v>0.06117361957673752</v>
      </c>
      <c r="Q135" s="40">
        <f aca="true" t="shared" si="19" ref="Q135:Q198">M135/M$13*100</f>
        <v>0.030854249435501465</v>
      </c>
      <c r="R135" s="40">
        <f t="shared" si="18"/>
        <v>0.027245447543400237</v>
      </c>
      <c r="S135" s="61"/>
      <c r="T135" s="44">
        <f t="shared" si="15"/>
        <v>-0.6773101112723907</v>
      </c>
      <c r="U135" s="44">
        <f aca="true" t="shared" si="20" ref="U135:U198">K135/I135*100-100</f>
        <v>-2.1919142717973727</v>
      </c>
      <c r="V135" s="44">
        <f t="shared" si="16"/>
        <v>-12.998007968127496</v>
      </c>
      <c r="W135" s="44">
        <f>N135/M135*100-100</f>
        <v>-0.7441327990841557</v>
      </c>
      <c r="X135" s="61"/>
      <c r="Y135" s="44" t="s">
        <v>259</v>
      </c>
      <c r="Z135" s="44" t="s">
        <v>259</v>
      </c>
      <c r="AA135" s="44" t="s">
        <v>259</v>
      </c>
      <c r="AB135" s="44" t="s">
        <v>259</v>
      </c>
    </row>
    <row r="136" spans="1:28" s="30" customFormat="1" ht="11.25">
      <c r="A136" s="28" t="s">
        <v>119</v>
      </c>
      <c r="B136" s="40">
        <v>0.058</v>
      </c>
      <c r="C136" s="40">
        <v>0.023</v>
      </c>
      <c r="D136" s="40">
        <v>0.059</v>
      </c>
      <c r="E136" s="40">
        <v>0.16</v>
      </c>
      <c r="F136" s="40"/>
      <c r="G136" s="40">
        <v>0.187</v>
      </c>
      <c r="H136" s="40"/>
      <c r="I136" s="40">
        <v>0.196</v>
      </c>
      <c r="J136" s="40"/>
      <c r="K136" s="40">
        <v>0.194</v>
      </c>
      <c r="L136" s="40"/>
      <c r="M136" s="40">
        <v>0.172</v>
      </c>
      <c r="N136" s="40">
        <v>0.2</v>
      </c>
      <c r="O136" s="63"/>
      <c r="P136" s="40">
        <f t="shared" si="17"/>
        <v>0.002849855369839981</v>
      </c>
      <c r="Q136" s="40">
        <f t="shared" si="19"/>
        <v>0.003037739497942903</v>
      </c>
      <c r="R136" s="40">
        <f t="shared" si="18"/>
        <v>0.0031424968331488163</v>
      </c>
      <c r="S136" s="61"/>
      <c r="T136" s="44">
        <f t="shared" si="15"/>
        <v>4.81283422459893</v>
      </c>
      <c r="U136" s="44">
        <f t="shared" si="20"/>
        <v>-1.0204081632653015</v>
      </c>
      <c r="V136" s="44">
        <f t="shared" si="16"/>
        <v>-11.340206185567027</v>
      </c>
      <c r="W136" s="44">
        <f>N136/M136*100-100</f>
        <v>16.279069767441868</v>
      </c>
      <c r="X136" s="61"/>
      <c r="Y136" s="44" t="s">
        <v>259</v>
      </c>
      <c r="Z136" s="44" t="s">
        <v>259</v>
      </c>
      <c r="AA136" s="44" t="s">
        <v>259</v>
      </c>
      <c r="AB136" s="44" t="s">
        <v>259</v>
      </c>
    </row>
    <row r="137" spans="1:28" s="30" customFormat="1" ht="11.25">
      <c r="A137" s="28" t="s">
        <v>120</v>
      </c>
      <c r="B137" s="40">
        <v>0.589</v>
      </c>
      <c r="C137" s="40">
        <v>0.436</v>
      </c>
      <c r="D137" s="40">
        <v>0.33</v>
      </c>
      <c r="E137" s="40">
        <v>0.4</v>
      </c>
      <c r="F137" s="40"/>
      <c r="G137" s="40">
        <v>0.512</v>
      </c>
      <c r="H137" s="40"/>
      <c r="I137" s="40">
        <v>0.5</v>
      </c>
      <c r="J137" s="40"/>
      <c r="K137" s="40">
        <v>0.61</v>
      </c>
      <c r="L137" s="40"/>
      <c r="M137" s="40">
        <v>0.5</v>
      </c>
      <c r="N137" s="40" t="s">
        <v>261</v>
      </c>
      <c r="O137" s="63"/>
      <c r="P137" s="40">
        <f t="shared" si="17"/>
        <v>0.028940772635099112</v>
      </c>
      <c r="Q137" s="40">
        <f t="shared" si="19"/>
        <v>0.008830638075415417</v>
      </c>
      <c r="R137" s="40" t="s">
        <v>261</v>
      </c>
      <c r="S137" s="61"/>
      <c r="T137" s="44">
        <f t="shared" si="15"/>
        <v>-2.34375</v>
      </c>
      <c r="U137" s="44">
        <f t="shared" si="20"/>
        <v>22</v>
      </c>
      <c r="V137" s="44">
        <f t="shared" si="16"/>
        <v>-18.032786885245898</v>
      </c>
      <c r="W137" s="44" t="s">
        <v>261</v>
      </c>
      <c r="X137" s="61"/>
      <c r="Y137" s="44" t="s">
        <v>259</v>
      </c>
      <c r="Z137" s="44" t="s">
        <v>259</v>
      </c>
      <c r="AA137" s="44" t="s">
        <v>259</v>
      </c>
      <c r="AB137" s="44" t="s">
        <v>259</v>
      </c>
    </row>
    <row r="138" spans="1:28" s="30" customFormat="1" ht="11.25">
      <c r="A138" s="28" t="s">
        <v>121</v>
      </c>
      <c r="B138" s="40">
        <v>21.91</v>
      </c>
      <c r="C138" s="40">
        <v>12.314</v>
      </c>
      <c r="D138" s="40">
        <v>13.877</v>
      </c>
      <c r="E138" s="40">
        <v>8.975</v>
      </c>
      <c r="F138" s="40"/>
      <c r="G138" s="40">
        <v>9.903</v>
      </c>
      <c r="H138" s="40"/>
      <c r="I138" s="40">
        <v>9.656</v>
      </c>
      <c r="J138" s="40"/>
      <c r="K138" s="40">
        <v>6.659</v>
      </c>
      <c r="L138" s="40"/>
      <c r="M138" s="40">
        <v>7.7</v>
      </c>
      <c r="N138" s="40">
        <v>14.2</v>
      </c>
      <c r="O138" s="63"/>
      <c r="P138" s="40">
        <f t="shared" si="17"/>
        <v>1.0765574336757582</v>
      </c>
      <c r="Q138" s="40">
        <f t="shared" si="19"/>
        <v>0.1359918263613974</v>
      </c>
      <c r="R138" s="40">
        <f t="shared" si="18"/>
        <v>0.22311727515356597</v>
      </c>
      <c r="S138" s="61"/>
      <c r="T138" s="44">
        <f t="shared" si="15"/>
        <v>-2.4941936786832173</v>
      </c>
      <c r="U138" s="44">
        <f t="shared" si="20"/>
        <v>-31.03769676884839</v>
      </c>
      <c r="V138" s="44">
        <f t="shared" si="16"/>
        <v>15.632977924613314</v>
      </c>
      <c r="W138" s="44">
        <f>N138/M138*100-100</f>
        <v>84.41558441558442</v>
      </c>
      <c r="X138" s="61"/>
      <c r="Y138" s="44" t="s">
        <v>259</v>
      </c>
      <c r="Z138" s="44" t="s">
        <v>259</v>
      </c>
      <c r="AA138" s="44" t="s">
        <v>259</v>
      </c>
      <c r="AB138" s="44" t="s">
        <v>259</v>
      </c>
    </row>
    <row r="139" spans="1:28" s="30" customFormat="1" ht="11.25">
      <c r="A139" s="28" t="s">
        <v>122</v>
      </c>
      <c r="B139" s="40">
        <v>0.401</v>
      </c>
      <c r="C139" s="40">
        <v>0.274</v>
      </c>
      <c r="D139" s="40">
        <v>0.319</v>
      </c>
      <c r="E139" s="40">
        <v>0.367</v>
      </c>
      <c r="F139" s="40"/>
      <c r="G139" s="40">
        <v>0.299</v>
      </c>
      <c r="H139" s="40"/>
      <c r="I139" s="40">
        <v>0.278</v>
      </c>
      <c r="J139" s="40"/>
      <c r="K139" s="40">
        <v>0.235</v>
      </c>
      <c r="L139" s="40"/>
      <c r="M139" s="40">
        <v>0.233</v>
      </c>
      <c r="N139" s="40">
        <v>0.26</v>
      </c>
      <c r="O139" s="63"/>
      <c r="P139" s="40">
        <f t="shared" si="17"/>
        <v>0.019703310401824693</v>
      </c>
      <c r="Q139" s="40">
        <f t="shared" si="19"/>
        <v>0.004115077343143585</v>
      </c>
      <c r="R139" s="40">
        <f t="shared" si="18"/>
        <v>0.004085245883093462</v>
      </c>
      <c r="S139" s="61"/>
      <c r="T139" s="44">
        <f t="shared" si="15"/>
        <v>-7.023411371237444</v>
      </c>
      <c r="U139" s="44">
        <f t="shared" si="20"/>
        <v>-15.467625899280591</v>
      </c>
      <c r="V139" s="44">
        <f t="shared" si="16"/>
        <v>-0.851063829787222</v>
      </c>
      <c r="W139" s="44">
        <f>N139/M139*100-100</f>
        <v>11.58798283261801</v>
      </c>
      <c r="X139" s="61"/>
      <c r="Y139" s="44" t="s">
        <v>259</v>
      </c>
      <c r="Z139" s="44" t="s">
        <v>259</v>
      </c>
      <c r="AA139" s="44" t="s">
        <v>259</v>
      </c>
      <c r="AB139" s="44" t="s">
        <v>259</v>
      </c>
    </row>
    <row r="140" spans="1:28" s="30" customFormat="1" ht="11.25">
      <c r="A140" s="28" t="s">
        <v>123</v>
      </c>
      <c r="B140" s="40">
        <v>0.295</v>
      </c>
      <c r="C140" s="40">
        <v>0.249</v>
      </c>
      <c r="D140" s="40">
        <v>0.417</v>
      </c>
      <c r="E140" s="40">
        <v>0.442</v>
      </c>
      <c r="F140" s="40"/>
      <c r="G140" s="40">
        <v>0.471</v>
      </c>
      <c r="H140" s="40"/>
      <c r="I140" s="40">
        <v>0.537</v>
      </c>
      <c r="J140" s="40"/>
      <c r="K140" s="40">
        <v>0.514</v>
      </c>
      <c r="L140" s="40"/>
      <c r="M140" s="40">
        <v>0.442</v>
      </c>
      <c r="N140" s="40" t="s">
        <v>261</v>
      </c>
      <c r="O140" s="63"/>
      <c r="P140" s="40">
        <f t="shared" si="17"/>
        <v>0.014494954036255073</v>
      </c>
      <c r="Q140" s="40">
        <f t="shared" si="19"/>
        <v>0.0078062840586672275</v>
      </c>
      <c r="R140" s="40" t="s">
        <v>261</v>
      </c>
      <c r="S140" s="61"/>
      <c r="T140" s="44">
        <f t="shared" si="15"/>
        <v>14.012738853503208</v>
      </c>
      <c r="U140" s="44">
        <f t="shared" si="20"/>
        <v>-4.283054003724402</v>
      </c>
      <c r="V140" s="44">
        <f t="shared" si="16"/>
        <v>-14.007782101167322</v>
      </c>
      <c r="W140" s="44" t="s">
        <v>261</v>
      </c>
      <c r="X140" s="61"/>
      <c r="Y140" s="44" t="s">
        <v>259</v>
      </c>
      <c r="Z140" s="44" t="s">
        <v>259</v>
      </c>
      <c r="AA140" s="44" t="s">
        <v>259</v>
      </c>
      <c r="AB140" s="44" t="s">
        <v>259</v>
      </c>
    </row>
    <row r="141" spans="1:28" s="30" customFormat="1" ht="11.25">
      <c r="A141" s="28" t="s">
        <v>124</v>
      </c>
      <c r="B141" s="40">
        <v>0.205</v>
      </c>
      <c r="C141" s="40">
        <v>0.123</v>
      </c>
      <c r="D141" s="40">
        <v>0.359</v>
      </c>
      <c r="E141" s="40">
        <v>0.441</v>
      </c>
      <c r="F141" s="40"/>
      <c r="G141" s="40">
        <v>0.439</v>
      </c>
      <c r="H141" s="40"/>
      <c r="I141" s="40">
        <v>0.561</v>
      </c>
      <c r="J141" s="40"/>
      <c r="K141" s="40">
        <v>0.556</v>
      </c>
      <c r="L141" s="40"/>
      <c r="M141" s="40">
        <v>0.571</v>
      </c>
      <c r="N141" s="40">
        <v>0.55</v>
      </c>
      <c r="O141" s="63"/>
      <c r="P141" s="40">
        <f t="shared" si="17"/>
        <v>0.010072764669262</v>
      </c>
      <c r="Q141" s="40">
        <f t="shared" si="19"/>
        <v>0.010084588682124404</v>
      </c>
      <c r="R141" s="40">
        <f t="shared" si="18"/>
        <v>0.008641866291159246</v>
      </c>
      <c r="S141" s="61"/>
      <c r="T141" s="44">
        <f t="shared" si="15"/>
        <v>27.790432801822334</v>
      </c>
      <c r="U141" s="44">
        <f t="shared" si="20"/>
        <v>-0.8912655971479495</v>
      </c>
      <c r="V141" s="44">
        <f t="shared" si="16"/>
        <v>2.697841726618691</v>
      </c>
      <c r="W141" s="44">
        <f>N141/M141*100-100</f>
        <v>-3.6777583187390377</v>
      </c>
      <c r="X141" s="61"/>
      <c r="Y141" s="44" t="s">
        <v>259</v>
      </c>
      <c r="Z141" s="44" t="s">
        <v>259</v>
      </c>
      <c r="AA141" s="44" t="s">
        <v>259</v>
      </c>
      <c r="AB141" s="44" t="s">
        <v>259</v>
      </c>
    </row>
    <row r="142" spans="1:28" s="30" customFormat="1" ht="11.25">
      <c r="A142" s="28" t="s">
        <v>125</v>
      </c>
      <c r="B142" s="40">
        <v>0.194</v>
      </c>
      <c r="C142" s="40">
        <v>0.374</v>
      </c>
      <c r="D142" s="40">
        <v>0.469</v>
      </c>
      <c r="E142" s="40">
        <v>0.499</v>
      </c>
      <c r="F142" s="40"/>
      <c r="G142" s="40">
        <v>0.491</v>
      </c>
      <c r="H142" s="40"/>
      <c r="I142" s="40">
        <v>0.406</v>
      </c>
      <c r="J142" s="40"/>
      <c r="K142" s="40">
        <v>0.35</v>
      </c>
      <c r="L142" s="40"/>
      <c r="M142" s="40">
        <v>0.373</v>
      </c>
      <c r="N142" s="40" t="s">
        <v>261</v>
      </c>
      <c r="O142" s="63"/>
      <c r="P142" s="40">
        <f t="shared" si="17"/>
        <v>0.009532274857740625</v>
      </c>
      <c r="Q142" s="40">
        <f t="shared" si="19"/>
        <v>0.0065876560042599</v>
      </c>
      <c r="R142" s="40" t="s">
        <v>261</v>
      </c>
      <c r="S142" s="61"/>
      <c r="T142" s="44">
        <f t="shared" si="15"/>
        <v>-17.311608961303463</v>
      </c>
      <c r="U142" s="44">
        <f t="shared" si="20"/>
        <v>-13.793103448275872</v>
      </c>
      <c r="V142" s="44">
        <f t="shared" si="16"/>
        <v>6.571428571428584</v>
      </c>
      <c r="W142" s="44" t="s">
        <v>261</v>
      </c>
      <c r="X142" s="61"/>
      <c r="Y142" s="44" t="s">
        <v>259</v>
      </c>
      <c r="Z142" s="44" t="s">
        <v>259</v>
      </c>
      <c r="AA142" s="44" t="s">
        <v>259</v>
      </c>
      <c r="AB142" s="44" t="s">
        <v>259</v>
      </c>
    </row>
    <row r="143" spans="1:28" s="30" customFormat="1" ht="11.25">
      <c r="A143" s="28" t="s">
        <v>126</v>
      </c>
      <c r="B143" s="40">
        <v>0.431</v>
      </c>
      <c r="C143" s="40">
        <v>0.436</v>
      </c>
      <c r="D143" s="40">
        <v>1.194</v>
      </c>
      <c r="E143" s="40">
        <v>1.538</v>
      </c>
      <c r="F143" s="40"/>
      <c r="G143" s="40">
        <v>1.802</v>
      </c>
      <c r="H143" s="40"/>
      <c r="I143" s="40">
        <v>1.592</v>
      </c>
      <c r="J143" s="40"/>
      <c r="K143" s="40">
        <v>1.645</v>
      </c>
      <c r="L143" s="40"/>
      <c r="M143" s="40">
        <v>1.554</v>
      </c>
      <c r="N143" s="40">
        <v>1.493</v>
      </c>
      <c r="O143" s="63"/>
      <c r="P143" s="40">
        <f t="shared" si="17"/>
        <v>0.021177373524155718</v>
      </c>
      <c r="Q143" s="40">
        <f t="shared" si="19"/>
        <v>0.027445623138391113</v>
      </c>
      <c r="R143" s="40">
        <f t="shared" si="18"/>
        <v>0.023458738859455916</v>
      </c>
      <c r="S143" s="61"/>
      <c r="T143" s="44">
        <f t="shared" si="15"/>
        <v>-11.653718091009992</v>
      </c>
      <c r="U143" s="44">
        <f t="shared" si="20"/>
        <v>3.329145728643198</v>
      </c>
      <c r="V143" s="44">
        <f t="shared" si="16"/>
        <v>-5.531914893617014</v>
      </c>
      <c r="W143" s="44">
        <f>N143/M143*100-100</f>
        <v>-3.9253539253539316</v>
      </c>
      <c r="X143" s="61"/>
      <c r="Y143" s="44" t="s">
        <v>259</v>
      </c>
      <c r="Z143" s="44" t="s">
        <v>259</v>
      </c>
      <c r="AA143" s="44" t="s">
        <v>259</v>
      </c>
      <c r="AB143" s="44" t="s">
        <v>259</v>
      </c>
    </row>
    <row r="144" spans="1:28" s="30" customFormat="1" ht="11.25">
      <c r="A144" s="28" t="s">
        <v>127</v>
      </c>
      <c r="B144" s="40">
        <v>2.493</v>
      </c>
      <c r="C144" s="40">
        <v>2.165</v>
      </c>
      <c r="D144" s="40">
        <v>4.265</v>
      </c>
      <c r="E144" s="40">
        <v>4.719</v>
      </c>
      <c r="F144" s="40"/>
      <c r="G144" s="40">
        <v>6.881</v>
      </c>
      <c r="H144" s="40"/>
      <c r="I144" s="40">
        <v>7.032</v>
      </c>
      <c r="J144" s="40"/>
      <c r="K144" s="40">
        <v>7.153</v>
      </c>
      <c r="L144" s="40"/>
      <c r="M144" s="40">
        <v>7.367</v>
      </c>
      <c r="N144" s="40">
        <v>7.417</v>
      </c>
      <c r="O144" s="63"/>
      <c r="P144" s="40">
        <f t="shared" si="17"/>
        <v>0.12249464546570812</v>
      </c>
      <c r="Q144" s="40">
        <f t="shared" si="19"/>
        <v>0.13011062140317073</v>
      </c>
      <c r="R144" s="40">
        <f t="shared" si="18"/>
        <v>0.11653949505732386</v>
      </c>
      <c r="S144" s="61"/>
      <c r="T144" s="44">
        <f t="shared" si="15"/>
        <v>2.194448481325395</v>
      </c>
      <c r="U144" s="44">
        <f t="shared" si="20"/>
        <v>1.7207053469852127</v>
      </c>
      <c r="V144" s="44">
        <f t="shared" si="16"/>
        <v>2.99175171256816</v>
      </c>
      <c r="W144" s="44">
        <f>N144/M144*100-100</f>
        <v>0.6787023211619356</v>
      </c>
      <c r="X144" s="61"/>
      <c r="Y144" s="45">
        <v>6.81755849704809</v>
      </c>
      <c r="Z144" s="45">
        <v>5.300937212200028</v>
      </c>
      <c r="AA144" s="45">
        <v>7.019911883711585</v>
      </c>
      <c r="AB144" s="45">
        <v>6.538309334562899</v>
      </c>
    </row>
    <row r="145" spans="1:28" s="30" customFormat="1" ht="11.25">
      <c r="A145" s="28" t="s">
        <v>128</v>
      </c>
      <c r="B145" s="40">
        <v>0.281</v>
      </c>
      <c r="C145" s="40">
        <v>0.077</v>
      </c>
      <c r="D145" s="40">
        <v>0.126</v>
      </c>
      <c r="E145" s="40">
        <v>0.168</v>
      </c>
      <c r="F145" s="40"/>
      <c r="G145" s="40">
        <v>0.217</v>
      </c>
      <c r="H145" s="40"/>
      <c r="I145" s="40">
        <v>0.222</v>
      </c>
      <c r="J145" s="40"/>
      <c r="K145" s="40">
        <v>0.23</v>
      </c>
      <c r="L145" s="40"/>
      <c r="M145" s="40">
        <v>0.263</v>
      </c>
      <c r="N145" s="40">
        <v>0.235</v>
      </c>
      <c r="O145" s="63"/>
      <c r="P145" s="40">
        <f t="shared" si="17"/>
        <v>0.013807057912500597</v>
      </c>
      <c r="Q145" s="40">
        <f t="shared" si="19"/>
        <v>0.004644915627668509</v>
      </c>
      <c r="R145" s="40">
        <f t="shared" si="18"/>
        <v>0.0036924337789498588</v>
      </c>
      <c r="S145" s="61"/>
      <c r="T145" s="44">
        <f t="shared" si="15"/>
        <v>2.3041474654377936</v>
      </c>
      <c r="U145" s="44">
        <f t="shared" si="20"/>
        <v>3.6036036036036165</v>
      </c>
      <c r="V145" s="44">
        <f t="shared" si="16"/>
        <v>14.34782608695653</v>
      </c>
      <c r="W145" s="44">
        <f>N145/M145*100-100</f>
        <v>-10.64638783269963</v>
      </c>
      <c r="X145" s="61"/>
      <c r="Y145" s="44" t="s">
        <v>259</v>
      </c>
      <c r="Z145" s="44" t="s">
        <v>259</v>
      </c>
      <c r="AA145" s="44" t="s">
        <v>259</v>
      </c>
      <c r="AB145" s="44" t="s">
        <v>259</v>
      </c>
    </row>
    <row r="146" spans="1:28" s="30" customFormat="1" ht="11.25">
      <c r="A146" s="28" t="s">
        <v>129</v>
      </c>
      <c r="B146" s="40">
        <v>1.459</v>
      </c>
      <c r="C146" s="40">
        <v>0.727</v>
      </c>
      <c r="D146" s="40">
        <v>1.085</v>
      </c>
      <c r="E146" s="40">
        <v>1.371</v>
      </c>
      <c r="F146" s="40"/>
      <c r="G146" s="40">
        <v>1.357</v>
      </c>
      <c r="H146" s="40"/>
      <c r="I146" s="40">
        <v>1.363</v>
      </c>
      <c r="J146" s="40"/>
      <c r="K146" s="40">
        <v>1.218</v>
      </c>
      <c r="L146" s="40"/>
      <c r="M146" s="40">
        <v>1.246</v>
      </c>
      <c r="N146" s="40" t="s">
        <v>261</v>
      </c>
      <c r="O146" s="63"/>
      <c r="P146" s="40">
        <f t="shared" si="17"/>
        <v>0.07168860318269882</v>
      </c>
      <c r="Q146" s="40">
        <f t="shared" si="19"/>
        <v>0.022005950083935216</v>
      </c>
      <c r="R146" s="40" t="s">
        <v>261</v>
      </c>
      <c r="S146" s="61"/>
      <c r="T146" s="44">
        <f aca="true" t="shared" si="21" ref="T146:T209">I146/G146*100-100</f>
        <v>0.4421518054532214</v>
      </c>
      <c r="U146" s="44">
        <f t="shared" si="20"/>
        <v>-10.63829787234043</v>
      </c>
      <c r="V146" s="44">
        <f aca="true" t="shared" si="22" ref="V146:V209">M146/K146*100-100</f>
        <v>2.2988505747126453</v>
      </c>
      <c r="W146" s="44" t="s">
        <v>261</v>
      </c>
      <c r="X146" s="61"/>
      <c r="Y146" s="44" t="s">
        <v>259</v>
      </c>
      <c r="Z146" s="44" t="s">
        <v>259</v>
      </c>
      <c r="AA146" s="44" t="s">
        <v>259</v>
      </c>
      <c r="AB146" s="44" t="s">
        <v>259</v>
      </c>
    </row>
    <row r="147" spans="1:28" s="30" customFormat="1" ht="11.25">
      <c r="A147" s="28" t="s">
        <v>130</v>
      </c>
      <c r="B147" s="40">
        <v>0.566</v>
      </c>
      <c r="C147" s="40">
        <v>0.259</v>
      </c>
      <c r="D147" s="40">
        <v>0.282</v>
      </c>
      <c r="E147" s="40">
        <v>0.286</v>
      </c>
      <c r="F147" s="40"/>
      <c r="G147" s="40">
        <v>0.28</v>
      </c>
      <c r="H147" s="40"/>
      <c r="I147" s="40">
        <v>0.272</v>
      </c>
      <c r="J147" s="40"/>
      <c r="K147" s="40">
        <v>0.334</v>
      </c>
      <c r="L147" s="40"/>
      <c r="M147" s="40">
        <v>0.284</v>
      </c>
      <c r="N147" s="40" t="s">
        <v>261</v>
      </c>
      <c r="O147" s="63"/>
      <c r="P147" s="40">
        <f t="shared" si="17"/>
        <v>0.027810657574645323</v>
      </c>
      <c r="Q147" s="40">
        <f t="shared" si="19"/>
        <v>0.005015802426835955</v>
      </c>
      <c r="R147" s="40" t="s">
        <v>261</v>
      </c>
      <c r="S147" s="61"/>
      <c r="T147" s="44">
        <f t="shared" si="21"/>
        <v>-2.857142857142861</v>
      </c>
      <c r="U147" s="44">
        <f t="shared" si="20"/>
        <v>22.794117647058826</v>
      </c>
      <c r="V147" s="44">
        <f t="shared" si="22"/>
        <v>-14.970059880239532</v>
      </c>
      <c r="W147" s="44" t="s">
        <v>261</v>
      </c>
      <c r="X147" s="61"/>
      <c r="Y147" s="44" t="s">
        <v>259</v>
      </c>
      <c r="Z147" s="44" t="s">
        <v>259</v>
      </c>
      <c r="AA147" s="44" t="s">
        <v>259</v>
      </c>
      <c r="AB147" s="44" t="s">
        <v>259</v>
      </c>
    </row>
    <row r="148" spans="1:28" s="30" customFormat="1" ht="11.25">
      <c r="A148" s="28" t="s">
        <v>131</v>
      </c>
      <c r="B148" s="40">
        <v>25.968</v>
      </c>
      <c r="C148" s="40">
        <v>12.548</v>
      </c>
      <c r="D148" s="40">
        <v>13.67</v>
      </c>
      <c r="E148" s="40">
        <v>11.725</v>
      </c>
      <c r="F148" s="40"/>
      <c r="G148" s="40">
        <v>16.153</v>
      </c>
      <c r="H148" s="40"/>
      <c r="I148" s="40">
        <v>15.213</v>
      </c>
      <c r="J148" s="40"/>
      <c r="K148" s="40">
        <v>9.729</v>
      </c>
      <c r="L148" s="40"/>
      <c r="M148" s="40">
        <v>12.814</v>
      </c>
      <c r="N148" s="40">
        <v>20.1</v>
      </c>
      <c r="O148" s="63"/>
      <c r="P148" s="40">
        <f t="shared" si="17"/>
        <v>1.2759490386897347</v>
      </c>
      <c r="Q148" s="40">
        <f t="shared" si="19"/>
        <v>0.2263115925967463</v>
      </c>
      <c r="R148" s="40">
        <f aca="true" t="shared" si="23" ref="R148:R161">N148/N$13*100</f>
        <v>0.3158209317314561</v>
      </c>
      <c r="S148" s="61"/>
      <c r="T148" s="44">
        <f t="shared" si="21"/>
        <v>-5.819352442270784</v>
      </c>
      <c r="U148" s="44">
        <f t="shared" si="20"/>
        <v>-36.04811674225991</v>
      </c>
      <c r="V148" s="44">
        <f t="shared" si="22"/>
        <v>31.709322643642736</v>
      </c>
      <c r="W148" s="44">
        <f>N148/M148*100-100</f>
        <v>56.8596847198377</v>
      </c>
      <c r="X148" s="61"/>
      <c r="Y148" s="44" t="s">
        <v>259</v>
      </c>
      <c r="Z148" s="44" t="s">
        <v>259</v>
      </c>
      <c r="AA148" s="44" t="s">
        <v>259</v>
      </c>
      <c r="AB148" s="44" t="s">
        <v>259</v>
      </c>
    </row>
    <row r="149" spans="1:28" s="30" customFormat="1" ht="11.25">
      <c r="A149" s="28" t="s">
        <v>132</v>
      </c>
      <c r="B149" s="40">
        <v>0.072</v>
      </c>
      <c r="C149" s="40">
        <v>0.131</v>
      </c>
      <c r="D149" s="40">
        <v>0.11</v>
      </c>
      <c r="E149" s="40">
        <v>0.054</v>
      </c>
      <c r="F149" s="40"/>
      <c r="G149" s="40">
        <v>0.06</v>
      </c>
      <c r="H149" s="40"/>
      <c r="I149" s="40">
        <v>0.088</v>
      </c>
      <c r="J149" s="40"/>
      <c r="K149" s="40">
        <v>0.06</v>
      </c>
      <c r="L149" s="40"/>
      <c r="M149" s="40">
        <v>0.06</v>
      </c>
      <c r="N149" s="40">
        <v>0.053</v>
      </c>
      <c r="O149" s="63"/>
      <c r="P149" s="40">
        <f t="shared" si="17"/>
        <v>0.0035377514935944583</v>
      </c>
      <c r="Q149" s="40">
        <f t="shared" si="19"/>
        <v>0.0010596765690498498</v>
      </c>
      <c r="R149" s="40">
        <f t="shared" si="23"/>
        <v>0.0008327616607844363</v>
      </c>
      <c r="S149" s="61"/>
      <c r="T149" s="44">
        <f t="shared" si="21"/>
        <v>46.66666666666666</v>
      </c>
      <c r="U149" s="44">
        <f t="shared" si="20"/>
        <v>-31.818181818181813</v>
      </c>
      <c r="V149" s="44">
        <f t="shared" si="22"/>
        <v>0</v>
      </c>
      <c r="W149" s="44">
        <f>N149/M149*100-100</f>
        <v>-11.666666666666671</v>
      </c>
      <c r="X149" s="61"/>
      <c r="Y149" s="44" t="s">
        <v>259</v>
      </c>
      <c r="Z149" s="44" t="s">
        <v>259</v>
      </c>
      <c r="AA149" s="44" t="s">
        <v>259</v>
      </c>
      <c r="AB149" s="44" t="s">
        <v>259</v>
      </c>
    </row>
    <row r="150" spans="1:28" s="30" customFormat="1" ht="11.25">
      <c r="A150" s="28" t="s">
        <v>133</v>
      </c>
      <c r="B150" s="40">
        <v>0.016</v>
      </c>
      <c r="C150" s="40">
        <v>0.006</v>
      </c>
      <c r="D150" s="40">
        <v>0.004</v>
      </c>
      <c r="E150" s="40">
        <v>0.005</v>
      </c>
      <c r="F150" s="40"/>
      <c r="G150" s="40">
        <v>0.004</v>
      </c>
      <c r="H150" s="40"/>
      <c r="I150" s="40">
        <v>0.005</v>
      </c>
      <c r="J150" s="40"/>
      <c r="K150" s="40">
        <v>0.005</v>
      </c>
      <c r="L150" s="40"/>
      <c r="M150" s="40">
        <v>0.004</v>
      </c>
      <c r="N150" s="40" t="s">
        <v>261</v>
      </c>
      <c r="O150" s="63"/>
      <c r="P150" s="40">
        <f t="shared" si="17"/>
        <v>0.0007861669985765464</v>
      </c>
      <c r="Q150" s="40">
        <f t="shared" si="19"/>
        <v>7.064510460332333E-05</v>
      </c>
      <c r="R150" s="40" t="s">
        <v>261</v>
      </c>
      <c r="S150" s="61"/>
      <c r="T150" s="44">
        <f t="shared" si="21"/>
        <v>25</v>
      </c>
      <c r="U150" s="44">
        <f t="shared" si="20"/>
        <v>0</v>
      </c>
      <c r="V150" s="44">
        <f t="shared" si="22"/>
        <v>-20</v>
      </c>
      <c r="W150" s="44" t="s">
        <v>261</v>
      </c>
      <c r="X150" s="61"/>
      <c r="Y150" s="44" t="s">
        <v>259</v>
      </c>
      <c r="Z150" s="44" t="s">
        <v>259</v>
      </c>
      <c r="AA150" s="44" t="s">
        <v>259</v>
      </c>
      <c r="AB150" s="44" t="s">
        <v>259</v>
      </c>
    </row>
    <row r="151" spans="1:28" s="30" customFormat="1" ht="11.25">
      <c r="A151" s="28" t="s">
        <v>134</v>
      </c>
      <c r="B151" s="40">
        <v>0.477</v>
      </c>
      <c r="C151" s="40">
        <v>0.562</v>
      </c>
      <c r="D151" s="40">
        <v>0.761</v>
      </c>
      <c r="E151" s="40">
        <v>0.969</v>
      </c>
      <c r="F151" s="40"/>
      <c r="G151" s="40">
        <v>0.986</v>
      </c>
      <c r="H151" s="40"/>
      <c r="I151" s="40">
        <v>0.905</v>
      </c>
      <c r="J151" s="40"/>
      <c r="K151" s="40">
        <v>0.968</v>
      </c>
      <c r="L151" s="40"/>
      <c r="M151" s="40">
        <v>0.982</v>
      </c>
      <c r="N151" s="40">
        <v>0.96</v>
      </c>
      <c r="O151" s="63"/>
      <c r="P151" s="40">
        <f t="shared" si="17"/>
        <v>0.02343760364506329</v>
      </c>
      <c r="Q151" s="40">
        <f t="shared" si="19"/>
        <v>0.01734337318011588</v>
      </c>
      <c r="R151" s="40">
        <f t="shared" si="23"/>
        <v>0.015083984799114318</v>
      </c>
      <c r="S151" s="61"/>
      <c r="T151" s="44">
        <f t="shared" si="21"/>
        <v>-8.215010141987818</v>
      </c>
      <c r="U151" s="44">
        <f t="shared" si="20"/>
        <v>6.961325966850822</v>
      </c>
      <c r="V151" s="44">
        <f t="shared" si="22"/>
        <v>1.4462809917355344</v>
      </c>
      <c r="W151" s="44">
        <f>N151/M151*100-100</f>
        <v>-2.240325865580445</v>
      </c>
      <c r="X151" s="61"/>
      <c r="Y151" s="44" t="s">
        <v>259</v>
      </c>
      <c r="Z151" s="44" t="s">
        <v>259</v>
      </c>
      <c r="AA151" s="44" t="s">
        <v>259</v>
      </c>
      <c r="AB151" s="44" t="s">
        <v>259</v>
      </c>
    </row>
    <row r="152" spans="1:28" s="30" customFormat="1" ht="11.25">
      <c r="A152" s="28" t="s">
        <v>135</v>
      </c>
      <c r="B152" s="40">
        <v>0.021</v>
      </c>
      <c r="C152" s="40">
        <v>0.028</v>
      </c>
      <c r="D152" s="40">
        <v>0.056</v>
      </c>
      <c r="E152" s="40">
        <v>0.052</v>
      </c>
      <c r="F152" s="40"/>
      <c r="G152" s="40">
        <v>0.1</v>
      </c>
      <c r="H152" s="40"/>
      <c r="I152" s="40">
        <v>0.113</v>
      </c>
      <c r="J152" s="40"/>
      <c r="K152" s="40">
        <v>0.122</v>
      </c>
      <c r="L152" s="40"/>
      <c r="M152" s="40">
        <v>0.145</v>
      </c>
      <c r="N152" s="40">
        <v>0.18</v>
      </c>
      <c r="O152" s="63"/>
      <c r="P152" s="40">
        <f t="shared" si="17"/>
        <v>0.001031844185631717</v>
      </c>
      <c r="Q152" s="40">
        <f t="shared" si="19"/>
        <v>0.0025608850418704704</v>
      </c>
      <c r="R152" s="40">
        <f t="shared" si="23"/>
        <v>0.0028282471498339346</v>
      </c>
      <c r="S152" s="61"/>
      <c r="T152" s="44">
        <f t="shared" si="21"/>
        <v>12.999999999999986</v>
      </c>
      <c r="U152" s="44">
        <f t="shared" si="20"/>
        <v>7.964601769911496</v>
      </c>
      <c r="V152" s="44">
        <f t="shared" si="22"/>
        <v>18.852459016393425</v>
      </c>
      <c r="W152" s="44">
        <f>N152/M152*100-100</f>
        <v>24.13793103448276</v>
      </c>
      <c r="X152" s="61"/>
      <c r="Y152" s="44" t="s">
        <v>259</v>
      </c>
      <c r="Z152" s="44" t="s">
        <v>259</v>
      </c>
      <c r="AA152" s="44" t="s">
        <v>259</v>
      </c>
      <c r="AB152" s="44" t="s">
        <v>259</v>
      </c>
    </row>
    <row r="153" spans="1:28" s="30" customFormat="1" ht="11.25">
      <c r="A153" s="28" t="s">
        <v>136</v>
      </c>
      <c r="B153" s="40">
        <v>0.224</v>
      </c>
      <c r="C153" s="40">
        <v>0.13</v>
      </c>
      <c r="D153" s="40">
        <v>0.138</v>
      </c>
      <c r="E153" s="40">
        <v>0.042</v>
      </c>
      <c r="F153" s="40"/>
      <c r="G153" s="40">
        <v>0.047</v>
      </c>
      <c r="H153" s="40"/>
      <c r="I153" s="40">
        <v>0.017</v>
      </c>
      <c r="J153" s="40"/>
      <c r="K153" s="40">
        <v>0.007</v>
      </c>
      <c r="L153" s="40"/>
      <c r="M153" s="40">
        <v>0.006</v>
      </c>
      <c r="N153" s="40">
        <v>0.013</v>
      </c>
      <c r="O153" s="63"/>
      <c r="P153" s="40">
        <f t="shared" si="17"/>
        <v>0.011006337980071649</v>
      </c>
      <c r="Q153" s="40">
        <f t="shared" si="19"/>
        <v>0.00010596765690498501</v>
      </c>
      <c r="R153" s="40">
        <f t="shared" si="23"/>
        <v>0.00020426229415467304</v>
      </c>
      <c r="S153" s="61"/>
      <c r="T153" s="44">
        <f t="shared" si="21"/>
        <v>-63.82978723404255</v>
      </c>
      <c r="U153" s="44">
        <f t="shared" si="20"/>
        <v>-58.82352941176471</v>
      </c>
      <c r="V153" s="44">
        <f t="shared" si="22"/>
        <v>-14.285714285714292</v>
      </c>
      <c r="W153" s="44">
        <f>N153/M153*100-100</f>
        <v>116.66666666666666</v>
      </c>
      <c r="X153" s="61"/>
      <c r="Y153" s="44" t="s">
        <v>259</v>
      </c>
      <c r="Z153" s="44" t="s">
        <v>259</v>
      </c>
      <c r="AA153" s="44" t="s">
        <v>259</v>
      </c>
      <c r="AB153" s="44" t="s">
        <v>259</v>
      </c>
    </row>
    <row r="154" spans="1:28" s="30" customFormat="1" ht="11.25">
      <c r="A154" s="28" t="s">
        <v>137</v>
      </c>
      <c r="B154" s="40">
        <v>0.141</v>
      </c>
      <c r="C154" s="40">
        <v>0.091</v>
      </c>
      <c r="D154" s="40">
        <v>0.15</v>
      </c>
      <c r="E154" s="40">
        <v>0.145</v>
      </c>
      <c r="F154" s="40"/>
      <c r="G154" s="40">
        <v>0.15</v>
      </c>
      <c r="H154" s="40"/>
      <c r="I154" s="40">
        <v>0.15</v>
      </c>
      <c r="J154" s="40"/>
      <c r="K154" s="40">
        <v>0.13</v>
      </c>
      <c r="L154" s="40"/>
      <c r="M154" s="40">
        <v>0.1</v>
      </c>
      <c r="N154" s="40" t="s">
        <v>261</v>
      </c>
      <c r="O154" s="63"/>
      <c r="P154" s="40">
        <f t="shared" si="17"/>
        <v>0.006928096674955815</v>
      </c>
      <c r="Q154" s="40">
        <f t="shared" si="19"/>
        <v>0.0017661276150830831</v>
      </c>
      <c r="R154" s="40" t="s">
        <v>261</v>
      </c>
      <c r="S154" s="61"/>
      <c r="T154" s="44">
        <f t="shared" si="21"/>
        <v>0</v>
      </c>
      <c r="U154" s="44">
        <f t="shared" si="20"/>
        <v>-13.333333333333329</v>
      </c>
      <c r="V154" s="44">
        <f t="shared" si="22"/>
        <v>-23.076923076923066</v>
      </c>
      <c r="W154" s="44" t="s">
        <v>261</v>
      </c>
      <c r="X154" s="61"/>
      <c r="Y154" s="44" t="s">
        <v>259</v>
      </c>
      <c r="Z154" s="44" t="s">
        <v>259</v>
      </c>
      <c r="AA154" s="44" t="s">
        <v>259</v>
      </c>
      <c r="AB154" s="44" t="s">
        <v>259</v>
      </c>
    </row>
    <row r="155" spans="1:28" s="30" customFormat="1" ht="11.25">
      <c r="A155" s="28" t="s">
        <v>138</v>
      </c>
      <c r="B155" s="40">
        <v>25.525</v>
      </c>
      <c r="C155" s="40">
        <v>16.293</v>
      </c>
      <c r="D155" s="40">
        <v>23.549</v>
      </c>
      <c r="E155" s="40">
        <v>27.86</v>
      </c>
      <c r="F155" s="40"/>
      <c r="G155" s="40">
        <v>29.221</v>
      </c>
      <c r="H155" s="40"/>
      <c r="I155" s="40">
        <v>31.027</v>
      </c>
      <c r="J155" s="40"/>
      <c r="K155" s="40">
        <v>26.362</v>
      </c>
      <c r="L155" s="40"/>
      <c r="M155" s="40">
        <v>26.707</v>
      </c>
      <c r="N155" s="40">
        <v>29.983</v>
      </c>
      <c r="O155" s="63"/>
      <c r="P155" s="40">
        <f t="shared" si="17"/>
        <v>1.2541820399166466</v>
      </c>
      <c r="Q155" s="40">
        <f t="shared" si="19"/>
        <v>0.471679702160239</v>
      </c>
      <c r="R155" s="40">
        <f t="shared" si="23"/>
        <v>0.4711074127415048</v>
      </c>
      <c r="S155" s="61"/>
      <c r="T155" s="44">
        <f t="shared" si="21"/>
        <v>6.180486636323195</v>
      </c>
      <c r="U155" s="44">
        <f t="shared" si="20"/>
        <v>-15.03529184258872</v>
      </c>
      <c r="V155" s="44">
        <f t="shared" si="22"/>
        <v>1.3087019194294953</v>
      </c>
      <c r="W155" s="44">
        <f>N155/M155*100-100</f>
        <v>12.266446998914148</v>
      </c>
      <c r="X155" s="61"/>
      <c r="Y155" s="45">
        <v>8.236989435599575</v>
      </c>
      <c r="Z155" s="45">
        <v>-1.1943539630836075</v>
      </c>
      <c r="AA155" s="45">
        <v>4.874432628809008</v>
      </c>
      <c r="AB155" s="45">
        <v>12.042362274365424</v>
      </c>
    </row>
    <row r="156" spans="1:28" s="30" customFormat="1" ht="11.25">
      <c r="A156" s="28" t="s">
        <v>139</v>
      </c>
      <c r="B156" s="40">
        <v>0.542</v>
      </c>
      <c r="C156" s="40">
        <v>0.373</v>
      </c>
      <c r="D156" s="40">
        <v>0.374</v>
      </c>
      <c r="E156" s="40">
        <v>0.555</v>
      </c>
      <c r="F156" s="40"/>
      <c r="G156" s="40">
        <v>0.62</v>
      </c>
      <c r="H156" s="40"/>
      <c r="I156" s="40">
        <v>0.594</v>
      </c>
      <c r="J156" s="40"/>
      <c r="K156" s="40">
        <v>0.596</v>
      </c>
      <c r="L156" s="40"/>
      <c r="M156" s="40">
        <v>0.78</v>
      </c>
      <c r="N156" s="40">
        <v>1.807</v>
      </c>
      <c r="O156" s="63"/>
      <c r="P156" s="40">
        <f t="shared" si="17"/>
        <v>0.026631407076780512</v>
      </c>
      <c r="Q156" s="40">
        <f t="shared" si="19"/>
        <v>0.013775795397648049</v>
      </c>
      <c r="R156" s="40">
        <f t="shared" si="23"/>
        <v>0.028392458887499555</v>
      </c>
      <c r="S156" s="61"/>
      <c r="T156" s="44">
        <f t="shared" si="21"/>
        <v>-4.193548387096783</v>
      </c>
      <c r="U156" s="44">
        <f t="shared" si="20"/>
        <v>0.33670033670034627</v>
      </c>
      <c r="V156" s="44">
        <f t="shared" si="22"/>
        <v>30.8724832214765</v>
      </c>
      <c r="W156" s="44">
        <f>N156/M156*100-100</f>
        <v>131.66666666666663</v>
      </c>
      <c r="X156" s="61"/>
      <c r="Y156" s="44" t="s">
        <v>259</v>
      </c>
      <c r="Z156" s="44" t="s">
        <v>259</v>
      </c>
      <c r="AA156" s="44" t="s">
        <v>259</v>
      </c>
      <c r="AB156" s="44" t="s">
        <v>259</v>
      </c>
    </row>
    <row r="157" spans="1:28" s="30" customFormat="1" ht="11.25">
      <c r="A157" s="28" t="s">
        <v>140</v>
      </c>
      <c r="B157" s="40">
        <v>0.369</v>
      </c>
      <c r="C157" s="40">
        <v>0.179</v>
      </c>
      <c r="D157" s="40">
        <v>0.556</v>
      </c>
      <c r="E157" s="40">
        <v>0.957</v>
      </c>
      <c r="F157" s="40"/>
      <c r="G157" s="40">
        <v>0.892</v>
      </c>
      <c r="H157" s="40"/>
      <c r="I157" s="40">
        <v>0.96</v>
      </c>
      <c r="J157" s="40"/>
      <c r="K157" s="40">
        <v>0.966</v>
      </c>
      <c r="L157" s="40"/>
      <c r="M157" s="40">
        <v>0.941</v>
      </c>
      <c r="N157" s="40">
        <v>0.9</v>
      </c>
      <c r="O157" s="63"/>
      <c r="P157" s="40">
        <f t="shared" si="17"/>
        <v>0.0181309764046716</v>
      </c>
      <c r="Q157" s="40">
        <f t="shared" si="19"/>
        <v>0.01661926085793181</v>
      </c>
      <c r="R157" s="40">
        <f t="shared" si="23"/>
        <v>0.014141235749169674</v>
      </c>
      <c r="S157" s="61"/>
      <c r="T157" s="44">
        <f t="shared" si="21"/>
        <v>7.623318385650222</v>
      </c>
      <c r="U157" s="44">
        <f t="shared" si="20"/>
        <v>0.6250000000000142</v>
      </c>
      <c r="V157" s="44">
        <f t="shared" si="22"/>
        <v>-2.587991718426508</v>
      </c>
      <c r="W157" s="44">
        <f>N157/M157*100-100</f>
        <v>-4.357066950053124</v>
      </c>
      <c r="X157" s="61"/>
      <c r="Y157" s="44" t="s">
        <v>259</v>
      </c>
      <c r="Z157" s="44" t="s">
        <v>259</v>
      </c>
      <c r="AA157" s="44" t="s">
        <v>259</v>
      </c>
      <c r="AB157" s="44" t="s">
        <v>259</v>
      </c>
    </row>
    <row r="158" spans="1:28" s="30" customFormat="1" ht="11.25">
      <c r="A158" s="28" t="s">
        <v>141</v>
      </c>
      <c r="B158" s="40">
        <v>0.511</v>
      </c>
      <c r="C158" s="40">
        <v>0.247</v>
      </c>
      <c r="D158" s="40">
        <v>0.415</v>
      </c>
      <c r="E158" s="40">
        <v>0.682</v>
      </c>
      <c r="F158" s="40"/>
      <c r="G158" s="40">
        <v>0.759</v>
      </c>
      <c r="H158" s="40"/>
      <c r="I158" s="40">
        <v>0.753</v>
      </c>
      <c r="J158" s="40"/>
      <c r="K158" s="40">
        <v>0.589</v>
      </c>
      <c r="L158" s="40"/>
      <c r="M158" s="40">
        <v>0.543</v>
      </c>
      <c r="N158" s="40">
        <v>0.663</v>
      </c>
      <c r="O158" s="63"/>
      <c r="P158" s="40">
        <f t="shared" si="17"/>
        <v>0.02510820851703845</v>
      </c>
      <c r="Q158" s="40">
        <f t="shared" si="19"/>
        <v>0.009590072949901142</v>
      </c>
      <c r="R158" s="40">
        <f t="shared" si="23"/>
        <v>0.010417377001888327</v>
      </c>
      <c r="S158" s="61"/>
      <c r="T158" s="44">
        <f t="shared" si="21"/>
        <v>-0.7905138339920939</v>
      </c>
      <c r="U158" s="44">
        <f t="shared" si="20"/>
        <v>-21.779548472775573</v>
      </c>
      <c r="V158" s="44">
        <f t="shared" si="22"/>
        <v>-7.809847198641748</v>
      </c>
      <c r="W158" s="44">
        <f>N158/M158*100-100</f>
        <v>22.099447513812137</v>
      </c>
      <c r="X158" s="61"/>
      <c r="Y158" s="44" t="s">
        <v>259</v>
      </c>
      <c r="Z158" s="44" t="s">
        <v>259</v>
      </c>
      <c r="AA158" s="44" t="s">
        <v>259</v>
      </c>
      <c r="AB158" s="44" t="s">
        <v>259</v>
      </c>
    </row>
    <row r="159" spans="1:28" s="30" customFormat="1" ht="11.25">
      <c r="A159" s="28" t="s">
        <v>142</v>
      </c>
      <c r="B159" s="40">
        <v>0.338</v>
      </c>
      <c r="C159" s="40">
        <v>0.19</v>
      </c>
      <c r="D159" s="40">
        <v>0.268</v>
      </c>
      <c r="E159" s="40">
        <v>0.383</v>
      </c>
      <c r="F159" s="40"/>
      <c r="G159" s="40">
        <v>0.441</v>
      </c>
      <c r="H159" s="40"/>
      <c r="I159" s="40">
        <v>0.424</v>
      </c>
      <c r="J159" s="40"/>
      <c r="K159" s="40">
        <v>0.411</v>
      </c>
      <c r="L159" s="40"/>
      <c r="M159" s="40">
        <v>0.387</v>
      </c>
      <c r="N159" s="40" t="s">
        <v>261</v>
      </c>
      <c r="O159" s="63"/>
      <c r="P159" s="40">
        <f t="shared" si="17"/>
        <v>0.016607777844929544</v>
      </c>
      <c r="Q159" s="40">
        <f t="shared" si="19"/>
        <v>0.006834913870371532</v>
      </c>
      <c r="R159" s="40" t="s">
        <v>261</v>
      </c>
      <c r="S159" s="61"/>
      <c r="T159" s="44">
        <f t="shared" si="21"/>
        <v>-3.8548752834467166</v>
      </c>
      <c r="U159" s="44">
        <f t="shared" si="20"/>
        <v>-3.066037735849065</v>
      </c>
      <c r="V159" s="44">
        <f t="shared" si="22"/>
        <v>-5.83941605839415</v>
      </c>
      <c r="W159" s="44" t="s">
        <v>261</v>
      </c>
      <c r="X159" s="61"/>
      <c r="Y159" s="44" t="s">
        <v>259</v>
      </c>
      <c r="Z159" s="44" t="s">
        <v>259</v>
      </c>
      <c r="AA159" s="44" t="s">
        <v>259</v>
      </c>
      <c r="AB159" s="44" t="s">
        <v>259</v>
      </c>
    </row>
    <row r="160" spans="1:28" s="30" customFormat="1" ht="11.25">
      <c r="A160" s="28" t="s">
        <v>143</v>
      </c>
      <c r="B160" s="40">
        <v>2.198</v>
      </c>
      <c r="C160" s="40">
        <v>1.738</v>
      </c>
      <c r="D160" s="40">
        <v>3.526</v>
      </c>
      <c r="E160" s="40">
        <v>5.475</v>
      </c>
      <c r="F160" s="40"/>
      <c r="G160" s="40">
        <v>5.516</v>
      </c>
      <c r="H160" s="40"/>
      <c r="I160" s="40">
        <v>5.559</v>
      </c>
      <c r="J160" s="40"/>
      <c r="K160" s="40">
        <v>5.738</v>
      </c>
      <c r="L160" s="40"/>
      <c r="M160" s="40">
        <v>5.872</v>
      </c>
      <c r="N160" s="40">
        <v>5.85</v>
      </c>
      <c r="O160" s="63"/>
      <c r="P160" s="40">
        <f t="shared" si="17"/>
        <v>0.10799969142945304</v>
      </c>
      <c r="Q160" s="40">
        <f t="shared" si="19"/>
        <v>0.10370701355767865</v>
      </c>
      <c r="R160" s="40">
        <f t="shared" si="23"/>
        <v>0.09191803236960287</v>
      </c>
      <c r="S160" s="61"/>
      <c r="T160" s="44">
        <f t="shared" si="21"/>
        <v>0.7795503988397456</v>
      </c>
      <c r="U160" s="44">
        <f t="shared" si="20"/>
        <v>3.2200035977693915</v>
      </c>
      <c r="V160" s="44">
        <f t="shared" si="22"/>
        <v>2.335308469850105</v>
      </c>
      <c r="W160" s="44">
        <f>N160/M160*100-100</f>
        <v>-0.3746594005449566</v>
      </c>
      <c r="X160" s="61"/>
      <c r="Y160" s="45">
        <v>7.326464748498125</v>
      </c>
      <c r="Z160" s="45">
        <v>10.008923871999343</v>
      </c>
      <c r="AA160" s="45">
        <v>3.690029017848874</v>
      </c>
      <c r="AB160" s="45">
        <v>1.762349948370829</v>
      </c>
    </row>
    <row r="161" spans="1:28" s="30" customFormat="1" ht="11.25">
      <c r="A161" s="28" t="s">
        <v>144</v>
      </c>
      <c r="B161" s="40">
        <v>0.345</v>
      </c>
      <c r="C161" s="40">
        <v>0.387</v>
      </c>
      <c r="D161" s="40">
        <v>0.147</v>
      </c>
      <c r="E161" s="40">
        <v>0.46</v>
      </c>
      <c r="F161" s="40"/>
      <c r="G161" s="40">
        <v>0.587</v>
      </c>
      <c r="H161" s="40"/>
      <c r="I161" s="40">
        <v>0.555</v>
      </c>
      <c r="J161" s="40"/>
      <c r="K161" s="40">
        <v>0.501</v>
      </c>
      <c r="L161" s="40"/>
      <c r="M161" s="40">
        <v>0.519</v>
      </c>
      <c r="N161" s="40">
        <v>0.38</v>
      </c>
      <c r="O161" s="63"/>
      <c r="P161" s="40">
        <f t="shared" si="17"/>
        <v>0.01695172590680678</v>
      </c>
      <c r="Q161" s="40">
        <f t="shared" si="19"/>
        <v>0.009166202322281202</v>
      </c>
      <c r="R161" s="40">
        <f t="shared" si="23"/>
        <v>0.005970743982982751</v>
      </c>
      <c r="S161" s="61"/>
      <c r="T161" s="44">
        <f t="shared" si="21"/>
        <v>-5.451448040885836</v>
      </c>
      <c r="U161" s="44">
        <f t="shared" si="20"/>
        <v>-9.72972972972974</v>
      </c>
      <c r="V161" s="44">
        <f t="shared" si="22"/>
        <v>3.5928143712574894</v>
      </c>
      <c r="W161" s="44">
        <f>N161/M161*100-100</f>
        <v>-26.782273603082857</v>
      </c>
      <c r="X161" s="61"/>
      <c r="Y161" s="44" t="s">
        <v>259</v>
      </c>
      <c r="Z161" s="44" t="s">
        <v>259</v>
      </c>
      <c r="AA161" s="44" t="s">
        <v>259</v>
      </c>
      <c r="AB161" s="44" t="s">
        <v>259</v>
      </c>
    </row>
    <row r="162" spans="1:28" s="30" customFormat="1" ht="11.25">
      <c r="A162" s="28" t="s">
        <v>145</v>
      </c>
      <c r="B162" s="40">
        <v>1.298</v>
      </c>
      <c r="C162" s="40">
        <v>0.784</v>
      </c>
      <c r="D162" s="40">
        <v>1.309</v>
      </c>
      <c r="E162" s="40">
        <v>1.048</v>
      </c>
      <c r="F162" s="40"/>
      <c r="G162" s="40">
        <v>1.037</v>
      </c>
      <c r="H162" s="40"/>
      <c r="I162" s="40">
        <v>0.915</v>
      </c>
      <c r="J162" s="40"/>
      <c r="K162" s="40">
        <v>0.816</v>
      </c>
      <c r="L162" s="40"/>
      <c r="M162" s="40">
        <v>0.759</v>
      </c>
      <c r="N162" s="40" t="s">
        <v>261</v>
      </c>
      <c r="O162" s="63"/>
      <c r="P162" s="40">
        <f t="shared" si="17"/>
        <v>0.06377779775952233</v>
      </c>
      <c r="Q162" s="40">
        <f t="shared" si="19"/>
        <v>0.013404908598480602</v>
      </c>
      <c r="R162" s="40" t="s">
        <v>261</v>
      </c>
      <c r="S162" s="61"/>
      <c r="T162" s="44">
        <f t="shared" si="21"/>
        <v>-11.764705882352928</v>
      </c>
      <c r="U162" s="44">
        <f t="shared" si="20"/>
        <v>-10.819672131147556</v>
      </c>
      <c r="V162" s="44">
        <f t="shared" si="22"/>
        <v>-6.985294117647058</v>
      </c>
      <c r="W162" s="44" t="s">
        <v>261</v>
      </c>
      <c r="X162" s="61"/>
      <c r="Y162" s="44" t="s">
        <v>259</v>
      </c>
      <c r="Z162" s="44" t="s">
        <v>259</v>
      </c>
      <c r="AA162" s="44" t="s">
        <v>259</v>
      </c>
      <c r="AB162" s="44" t="s">
        <v>259</v>
      </c>
    </row>
    <row r="163" spans="1:28" s="30" customFormat="1" ht="11.25">
      <c r="A163" s="28" t="s">
        <v>146</v>
      </c>
      <c r="B163" s="40">
        <v>1.414</v>
      </c>
      <c r="C163" s="40">
        <v>1.112</v>
      </c>
      <c r="D163" s="40">
        <v>1.726</v>
      </c>
      <c r="E163" s="40">
        <v>2.118</v>
      </c>
      <c r="F163" s="40"/>
      <c r="G163" s="40">
        <v>2.406</v>
      </c>
      <c r="H163" s="40"/>
      <c r="I163" s="40">
        <v>2.541</v>
      </c>
      <c r="J163" s="40"/>
      <c r="K163" s="40">
        <v>2.111</v>
      </c>
      <c r="L163" s="40"/>
      <c r="M163" s="40">
        <v>1.887</v>
      </c>
      <c r="N163" s="40">
        <v>1.67</v>
      </c>
      <c r="O163" s="63"/>
      <c r="P163" s="40">
        <f t="shared" si="17"/>
        <v>0.06947750849920227</v>
      </c>
      <c r="Q163" s="40">
        <f t="shared" si="19"/>
        <v>0.03332682809661778</v>
      </c>
      <c r="R163" s="40">
        <f aca="true" t="shared" si="24" ref="R163:R182">N163/N$13*100</f>
        <v>0.026239848556792615</v>
      </c>
      <c r="S163" s="61"/>
      <c r="T163" s="44">
        <f t="shared" si="21"/>
        <v>5.610972568578546</v>
      </c>
      <c r="U163" s="44">
        <f t="shared" si="20"/>
        <v>-16.922471467926</v>
      </c>
      <c r="V163" s="44">
        <f t="shared" si="22"/>
        <v>-10.611084793936527</v>
      </c>
      <c r="W163" s="44">
        <f aca="true" t="shared" si="25" ref="W163:W179">N163/M163*100-100</f>
        <v>-11.499735029146791</v>
      </c>
      <c r="X163" s="61"/>
      <c r="Y163" s="44" t="s">
        <v>259</v>
      </c>
      <c r="Z163" s="44" t="s">
        <v>259</v>
      </c>
      <c r="AA163" s="44" t="s">
        <v>259</v>
      </c>
      <c r="AB163" s="44" t="s">
        <v>259</v>
      </c>
    </row>
    <row r="164" spans="1:28" s="30" customFormat="1" ht="19.5" customHeight="1">
      <c r="A164" s="28" t="s">
        <v>147</v>
      </c>
      <c r="B164" s="40">
        <v>214.51</v>
      </c>
      <c r="C164" s="40">
        <v>102.299</v>
      </c>
      <c r="D164" s="40">
        <v>134.097</v>
      </c>
      <c r="E164" s="40">
        <v>145.62</v>
      </c>
      <c r="F164" s="40"/>
      <c r="G164" s="40">
        <v>169.749</v>
      </c>
      <c r="H164" s="40"/>
      <c r="I164" s="40">
        <v>177.673</v>
      </c>
      <c r="J164" s="40"/>
      <c r="K164" s="40">
        <v>140.056</v>
      </c>
      <c r="L164" s="40"/>
      <c r="M164" s="40">
        <v>179.472</v>
      </c>
      <c r="N164" s="40">
        <v>262.59</v>
      </c>
      <c r="O164" s="63"/>
      <c r="P164" s="40">
        <f t="shared" si="17"/>
        <v>10.540042679040933</v>
      </c>
      <c r="Q164" s="40">
        <f t="shared" si="19"/>
        <v>3.1697045533419113</v>
      </c>
      <c r="R164" s="40">
        <f t="shared" si="24"/>
        <v>4.1259412170827385</v>
      </c>
      <c r="S164" s="61"/>
      <c r="T164" s="44">
        <f t="shared" si="21"/>
        <v>4.6680687367819615</v>
      </c>
      <c r="U164" s="44">
        <f t="shared" si="20"/>
        <v>-21.17204077152971</v>
      </c>
      <c r="V164" s="44">
        <f t="shared" si="22"/>
        <v>28.14302850288456</v>
      </c>
      <c r="W164" s="44">
        <f t="shared" si="25"/>
        <v>46.31251671569936</v>
      </c>
      <c r="X164" s="61"/>
      <c r="Y164" s="45">
        <v>12.621690583383199</v>
      </c>
      <c r="Z164" s="45">
        <v>2.8256102956503124</v>
      </c>
      <c r="AA164" s="45">
        <v>3.0726895548184934</v>
      </c>
      <c r="AB164" s="45">
        <v>9.901365374909455</v>
      </c>
    </row>
    <row r="165" spans="1:28" s="30" customFormat="1" ht="11.25">
      <c r="A165" s="28" t="s">
        <v>148</v>
      </c>
      <c r="B165" s="40">
        <v>3.594</v>
      </c>
      <c r="C165" s="40">
        <v>2.897</v>
      </c>
      <c r="D165" s="40">
        <v>3.761</v>
      </c>
      <c r="E165" s="40">
        <v>4.112</v>
      </c>
      <c r="F165" s="40"/>
      <c r="G165" s="40">
        <v>4.7</v>
      </c>
      <c r="H165" s="40"/>
      <c r="I165" s="40">
        <v>4.384</v>
      </c>
      <c r="J165" s="40"/>
      <c r="K165" s="40">
        <v>3.27</v>
      </c>
      <c r="L165" s="40"/>
      <c r="M165" s="40">
        <v>4.088</v>
      </c>
      <c r="N165" s="40">
        <v>5.71</v>
      </c>
      <c r="O165" s="63"/>
      <c r="P165" s="40">
        <f t="shared" si="17"/>
        <v>0.17659276205525673</v>
      </c>
      <c r="Q165" s="40">
        <f t="shared" si="19"/>
        <v>0.07219929690459645</v>
      </c>
      <c r="R165" s="40">
        <f t="shared" si="24"/>
        <v>0.0897182845863987</v>
      </c>
      <c r="S165" s="61"/>
      <c r="T165" s="44">
        <f t="shared" si="21"/>
        <v>-6.723404255319139</v>
      </c>
      <c r="U165" s="44">
        <f t="shared" si="20"/>
        <v>-25.41058394160585</v>
      </c>
      <c r="V165" s="44">
        <f t="shared" si="22"/>
        <v>25.01529051987768</v>
      </c>
      <c r="W165" s="44">
        <f t="shared" si="25"/>
        <v>39.67710371819962</v>
      </c>
      <c r="X165" s="61"/>
      <c r="Y165" s="44" t="s">
        <v>259</v>
      </c>
      <c r="Z165" s="44" t="s">
        <v>259</v>
      </c>
      <c r="AA165" s="44" t="s">
        <v>259</v>
      </c>
      <c r="AB165" s="44" t="s">
        <v>259</v>
      </c>
    </row>
    <row r="166" spans="1:28" s="30" customFormat="1" ht="11.25">
      <c r="A166" s="28" t="s">
        <v>149</v>
      </c>
      <c r="B166" s="40">
        <v>0.532</v>
      </c>
      <c r="C166" s="40">
        <v>0.476</v>
      </c>
      <c r="D166" s="40">
        <v>0.957</v>
      </c>
      <c r="E166" s="40">
        <v>1.229</v>
      </c>
      <c r="F166" s="40"/>
      <c r="G166" s="40">
        <v>1.387</v>
      </c>
      <c r="H166" s="40"/>
      <c r="I166" s="40">
        <v>1.25</v>
      </c>
      <c r="J166" s="40"/>
      <c r="K166" s="40">
        <v>1.061</v>
      </c>
      <c r="L166" s="40"/>
      <c r="M166" s="40">
        <v>0.997</v>
      </c>
      <c r="N166" s="40">
        <v>0.954</v>
      </c>
      <c r="O166" s="63"/>
      <c r="P166" s="40">
        <f t="shared" si="17"/>
        <v>0.02614005270267017</v>
      </c>
      <c r="Q166" s="40">
        <f t="shared" si="19"/>
        <v>0.01760829232237834</v>
      </c>
      <c r="R166" s="40">
        <f t="shared" si="24"/>
        <v>0.014989709894119855</v>
      </c>
      <c r="S166" s="61"/>
      <c r="T166" s="44">
        <f t="shared" si="21"/>
        <v>-9.877433309300656</v>
      </c>
      <c r="U166" s="44">
        <f t="shared" si="20"/>
        <v>-15.120000000000005</v>
      </c>
      <c r="V166" s="44">
        <f t="shared" si="22"/>
        <v>-6.032045240339301</v>
      </c>
      <c r="W166" s="44">
        <f t="shared" si="25"/>
        <v>-4.312938816449346</v>
      </c>
      <c r="X166" s="61"/>
      <c r="Y166" s="44" t="s">
        <v>259</v>
      </c>
      <c r="Z166" s="44" t="s">
        <v>259</v>
      </c>
      <c r="AA166" s="44" t="s">
        <v>259</v>
      </c>
      <c r="AB166" s="44" t="s">
        <v>259</v>
      </c>
    </row>
    <row r="167" spans="1:28" s="30" customFormat="1" ht="11.25">
      <c r="A167" s="28" t="s">
        <v>150</v>
      </c>
      <c r="B167" s="40">
        <v>14.082</v>
      </c>
      <c r="C167" s="40">
        <v>13.8</v>
      </c>
      <c r="D167" s="40">
        <v>16.87</v>
      </c>
      <c r="E167" s="40">
        <v>16.8</v>
      </c>
      <c r="F167" s="40"/>
      <c r="G167" s="40">
        <v>19.4</v>
      </c>
      <c r="H167" s="40"/>
      <c r="I167" s="40">
        <v>18.381</v>
      </c>
      <c r="J167" s="40"/>
      <c r="K167" s="40">
        <v>13.118</v>
      </c>
      <c r="L167" s="40"/>
      <c r="M167" s="40">
        <v>19.726</v>
      </c>
      <c r="N167" s="40">
        <v>30.017</v>
      </c>
      <c r="O167" s="63"/>
      <c r="P167" s="40">
        <f t="shared" si="17"/>
        <v>0.691925229622183</v>
      </c>
      <c r="Q167" s="40">
        <f t="shared" si="19"/>
        <v>0.348386333351289</v>
      </c>
      <c r="R167" s="40">
        <f t="shared" si="24"/>
        <v>0.47164163720314006</v>
      </c>
      <c r="S167" s="61"/>
      <c r="T167" s="44">
        <f t="shared" si="21"/>
        <v>-5.25257731958763</v>
      </c>
      <c r="U167" s="44">
        <f t="shared" si="20"/>
        <v>-28.63282737609488</v>
      </c>
      <c r="V167" s="44">
        <f t="shared" si="22"/>
        <v>50.37353255069371</v>
      </c>
      <c r="W167" s="44">
        <f t="shared" si="25"/>
        <v>52.16972523572949</v>
      </c>
      <c r="X167" s="61"/>
      <c r="Y167" s="44" t="s">
        <v>259</v>
      </c>
      <c r="Z167" s="44" t="s">
        <v>259</v>
      </c>
      <c r="AA167" s="44" t="s">
        <v>259</v>
      </c>
      <c r="AB167" s="44" t="s">
        <v>259</v>
      </c>
    </row>
    <row r="168" spans="1:28" s="30" customFormat="1" ht="11.25">
      <c r="A168" s="28" t="s">
        <v>151</v>
      </c>
      <c r="B168" s="40">
        <v>26.278</v>
      </c>
      <c r="C168" s="40">
        <v>12.224</v>
      </c>
      <c r="D168" s="40">
        <v>12.38</v>
      </c>
      <c r="E168" s="40">
        <v>0.496</v>
      </c>
      <c r="F168" s="40"/>
      <c r="G168" s="40">
        <v>0.731</v>
      </c>
      <c r="H168" s="40"/>
      <c r="I168" s="40">
        <v>4.6</v>
      </c>
      <c r="J168" s="40"/>
      <c r="K168" s="40">
        <v>6.95</v>
      </c>
      <c r="L168" s="40"/>
      <c r="M168" s="40">
        <v>12</v>
      </c>
      <c r="N168" s="40">
        <v>19.3</v>
      </c>
      <c r="O168" s="63"/>
      <c r="P168" s="40">
        <f t="shared" si="17"/>
        <v>1.2911810242871553</v>
      </c>
      <c r="Q168" s="40">
        <f t="shared" si="19"/>
        <v>0.21193531380996997</v>
      </c>
      <c r="R168" s="40">
        <f t="shared" si="24"/>
        <v>0.3032509443988608</v>
      </c>
      <c r="S168" s="61"/>
      <c r="T168" s="44">
        <f t="shared" si="21"/>
        <v>529.2749658002735</v>
      </c>
      <c r="U168" s="44">
        <f t="shared" si="20"/>
        <v>51.086956521739125</v>
      </c>
      <c r="V168" s="44">
        <f t="shared" si="22"/>
        <v>72.66187050359713</v>
      </c>
      <c r="W168" s="44">
        <f t="shared" si="25"/>
        <v>60.83333333333334</v>
      </c>
      <c r="X168" s="61"/>
      <c r="Y168" s="44" t="s">
        <v>259</v>
      </c>
      <c r="Z168" s="44" t="s">
        <v>259</v>
      </c>
      <c r="AA168" s="44" t="s">
        <v>259</v>
      </c>
      <c r="AB168" s="44" t="s">
        <v>259</v>
      </c>
    </row>
    <row r="169" spans="1:28" s="30" customFormat="1" ht="11.25">
      <c r="A169" s="28" t="s">
        <v>152</v>
      </c>
      <c r="B169" s="40">
        <v>5.538</v>
      </c>
      <c r="C169" s="40">
        <v>6.26</v>
      </c>
      <c r="D169" s="40">
        <v>12.08</v>
      </c>
      <c r="E169" s="40">
        <v>19.046</v>
      </c>
      <c r="F169" s="40"/>
      <c r="G169" s="40">
        <v>20.61</v>
      </c>
      <c r="H169" s="40"/>
      <c r="I169" s="40">
        <v>22.503</v>
      </c>
      <c r="J169" s="40"/>
      <c r="K169" s="40">
        <v>22.993</v>
      </c>
      <c r="L169" s="40"/>
      <c r="M169" s="40">
        <v>25.794</v>
      </c>
      <c r="N169" s="40">
        <v>31.338</v>
      </c>
      <c r="O169" s="63"/>
      <c r="P169" s="40">
        <f t="shared" si="17"/>
        <v>0.2721120523823071</v>
      </c>
      <c r="Q169" s="40">
        <f t="shared" si="19"/>
        <v>0.45555495703453047</v>
      </c>
      <c r="R169" s="40">
        <f t="shared" si="24"/>
        <v>0.49239782878608807</v>
      </c>
      <c r="S169" s="61"/>
      <c r="T169" s="44">
        <f t="shared" si="21"/>
        <v>9.184861717612819</v>
      </c>
      <c r="U169" s="44">
        <f t="shared" si="20"/>
        <v>2.177487446118292</v>
      </c>
      <c r="V169" s="44">
        <f t="shared" si="22"/>
        <v>12.181968425172897</v>
      </c>
      <c r="W169" s="44">
        <f t="shared" si="25"/>
        <v>21.493370551290994</v>
      </c>
      <c r="X169" s="61"/>
      <c r="Y169" s="45">
        <v>10.335195530726256</v>
      </c>
      <c r="Z169" s="45">
        <v>6.413502109704633</v>
      </c>
      <c r="AA169" s="45">
        <v>8.643933386201432</v>
      </c>
      <c r="AB169" s="45">
        <v>25.255474452554743</v>
      </c>
    </row>
    <row r="170" spans="1:28" s="30" customFormat="1" ht="11.25">
      <c r="A170" s="28" t="s">
        <v>153</v>
      </c>
      <c r="B170" s="40">
        <v>0.574</v>
      </c>
      <c r="C170" s="40">
        <v>0.789</v>
      </c>
      <c r="D170" s="40">
        <v>1.064</v>
      </c>
      <c r="E170" s="40">
        <v>1.769</v>
      </c>
      <c r="F170" s="40"/>
      <c r="G170" s="40">
        <v>1.816</v>
      </c>
      <c r="H170" s="40"/>
      <c r="I170" s="40">
        <v>1.836</v>
      </c>
      <c r="J170" s="40"/>
      <c r="K170" s="40">
        <v>1.802</v>
      </c>
      <c r="L170" s="40"/>
      <c r="M170" s="40">
        <v>1.832</v>
      </c>
      <c r="N170" s="40">
        <v>1.897</v>
      </c>
      <c r="O170" s="63"/>
      <c r="P170" s="40">
        <f t="shared" si="17"/>
        <v>0.0282037410739336</v>
      </c>
      <c r="Q170" s="40">
        <f t="shared" si="19"/>
        <v>0.03235545790832209</v>
      </c>
      <c r="R170" s="40">
        <f t="shared" si="24"/>
        <v>0.029806582462416527</v>
      </c>
      <c r="S170" s="61"/>
      <c r="T170" s="44">
        <f t="shared" si="21"/>
        <v>1.1013215859030794</v>
      </c>
      <c r="U170" s="44">
        <f t="shared" si="20"/>
        <v>-1.8518518518518476</v>
      </c>
      <c r="V170" s="44">
        <f t="shared" si="22"/>
        <v>1.6648168701442785</v>
      </c>
      <c r="W170" s="44">
        <f t="shared" si="25"/>
        <v>3.548034934497821</v>
      </c>
      <c r="X170" s="61"/>
      <c r="Y170" s="45">
        <v>6.885919835560133</v>
      </c>
      <c r="Z170" s="45">
        <v>2.7884615384615477</v>
      </c>
      <c r="AA170" s="45">
        <v>2.8063610851262686</v>
      </c>
      <c r="AB170" s="44" t="s">
        <v>259</v>
      </c>
    </row>
    <row r="171" spans="1:28" s="30" customFormat="1" ht="11.25">
      <c r="A171" s="28" t="s">
        <v>154</v>
      </c>
      <c r="B171" s="40">
        <v>19.663</v>
      </c>
      <c r="C171" s="40">
        <v>10.487</v>
      </c>
      <c r="D171" s="40">
        <v>7.042</v>
      </c>
      <c r="E171" s="40">
        <v>13.785</v>
      </c>
      <c r="F171" s="40"/>
      <c r="G171" s="40">
        <v>14.889</v>
      </c>
      <c r="H171" s="40"/>
      <c r="I171" s="40">
        <v>14.224</v>
      </c>
      <c r="J171" s="40"/>
      <c r="K171" s="40">
        <v>9.554</v>
      </c>
      <c r="L171" s="40"/>
      <c r="M171" s="40">
        <v>12.218</v>
      </c>
      <c r="N171" s="40">
        <v>19.544</v>
      </c>
      <c r="O171" s="63"/>
      <c r="P171" s="40">
        <f t="shared" si="17"/>
        <v>0.9661501058131645</v>
      </c>
      <c r="Q171" s="40">
        <f t="shared" si="19"/>
        <v>0.21578547201085108</v>
      </c>
      <c r="R171" s="40">
        <f t="shared" si="24"/>
        <v>0.30708479053530235</v>
      </c>
      <c r="S171" s="61"/>
      <c r="T171" s="44">
        <f t="shared" si="21"/>
        <v>-4.46638457921955</v>
      </c>
      <c r="U171" s="44">
        <f t="shared" si="20"/>
        <v>-32.831833520809894</v>
      </c>
      <c r="V171" s="44">
        <f t="shared" si="22"/>
        <v>27.883608959598078</v>
      </c>
      <c r="W171" s="44">
        <f t="shared" si="25"/>
        <v>59.96071370109675</v>
      </c>
      <c r="X171" s="61"/>
      <c r="Y171" s="45">
        <v>2.7243176567531693</v>
      </c>
      <c r="Z171" s="45">
        <v>4.7865311687832985</v>
      </c>
      <c r="AA171" s="45">
        <v>-9.109019929212446</v>
      </c>
      <c r="AB171" s="45">
        <v>-2.641075044980681</v>
      </c>
    </row>
    <row r="172" spans="1:28" s="30" customFormat="1" ht="11.25">
      <c r="A172" s="28" t="s">
        <v>155</v>
      </c>
      <c r="B172" s="40">
        <v>0.868</v>
      </c>
      <c r="C172" s="40">
        <v>0.482</v>
      </c>
      <c r="D172" s="40">
        <v>0.494</v>
      </c>
      <c r="E172" s="40">
        <v>0.816</v>
      </c>
      <c r="F172" s="40"/>
      <c r="G172" s="40">
        <v>1.02</v>
      </c>
      <c r="H172" s="40"/>
      <c r="I172" s="40">
        <v>0.643</v>
      </c>
      <c r="J172" s="40"/>
      <c r="K172" s="40">
        <v>0.662</v>
      </c>
      <c r="L172" s="40"/>
      <c r="M172" s="40">
        <v>0.677</v>
      </c>
      <c r="N172" s="40">
        <v>0.714</v>
      </c>
      <c r="O172" s="63"/>
      <c r="P172" s="40">
        <f t="shared" si="17"/>
        <v>0.04264955967277764</v>
      </c>
      <c r="Q172" s="40">
        <f t="shared" si="19"/>
        <v>0.011956683954112474</v>
      </c>
      <c r="R172" s="40">
        <f t="shared" si="24"/>
        <v>0.011218713694341274</v>
      </c>
      <c r="S172" s="61"/>
      <c r="T172" s="44">
        <f t="shared" si="21"/>
        <v>-36.96078431372549</v>
      </c>
      <c r="U172" s="44">
        <f t="shared" si="20"/>
        <v>2.954898911353027</v>
      </c>
      <c r="V172" s="44">
        <f t="shared" si="22"/>
        <v>2.2658610271903257</v>
      </c>
      <c r="W172" s="44">
        <f t="shared" si="25"/>
        <v>5.465288035450499</v>
      </c>
      <c r="X172" s="61"/>
      <c r="Y172" s="44" t="s">
        <v>259</v>
      </c>
      <c r="Z172" s="44" t="s">
        <v>259</v>
      </c>
      <c r="AA172" s="44" t="s">
        <v>259</v>
      </c>
      <c r="AB172" s="44" t="s">
        <v>259</v>
      </c>
    </row>
    <row r="173" spans="1:28" s="30" customFormat="1" ht="11.25">
      <c r="A173" s="28" t="s">
        <v>156</v>
      </c>
      <c r="B173" s="40">
        <v>3.748</v>
      </c>
      <c r="C173" s="40">
        <v>4.972</v>
      </c>
      <c r="D173" s="40">
        <v>5.508</v>
      </c>
      <c r="E173" s="40">
        <v>6.068</v>
      </c>
      <c r="F173" s="40"/>
      <c r="G173" s="40">
        <v>7.346</v>
      </c>
      <c r="H173" s="40"/>
      <c r="I173" s="40">
        <v>7.63</v>
      </c>
      <c r="J173" s="40"/>
      <c r="K173" s="40">
        <v>5.508</v>
      </c>
      <c r="L173" s="40"/>
      <c r="M173" s="40">
        <v>7.231</v>
      </c>
      <c r="N173" s="40">
        <v>11.328</v>
      </c>
      <c r="O173" s="63"/>
      <c r="P173" s="40">
        <f aca="true" t="shared" si="26" ref="P173:P219">B173/B$13*100</f>
        <v>0.184159619416556</v>
      </c>
      <c r="Q173" s="40">
        <f t="shared" si="19"/>
        <v>0.12770868784665773</v>
      </c>
      <c r="R173" s="40">
        <f t="shared" si="24"/>
        <v>0.17799102062954897</v>
      </c>
      <c r="S173" s="61"/>
      <c r="T173" s="44">
        <f t="shared" si="21"/>
        <v>3.8660495507759407</v>
      </c>
      <c r="U173" s="44">
        <f t="shared" si="20"/>
        <v>-27.811271297509833</v>
      </c>
      <c r="V173" s="44">
        <f t="shared" si="22"/>
        <v>31.281771968046456</v>
      </c>
      <c r="W173" s="44">
        <f t="shared" si="25"/>
        <v>56.658830037339214</v>
      </c>
      <c r="X173" s="61"/>
      <c r="Y173" s="44" t="s">
        <v>259</v>
      </c>
      <c r="Z173" s="44" t="s">
        <v>259</v>
      </c>
      <c r="AA173" s="44" t="s">
        <v>259</v>
      </c>
      <c r="AB173" s="44" t="s">
        <v>259</v>
      </c>
    </row>
    <row r="174" spans="1:28" s="30" customFormat="1" ht="11.25">
      <c r="A174" s="28" t="s">
        <v>157</v>
      </c>
      <c r="B174" s="40">
        <v>5.672</v>
      </c>
      <c r="C174" s="40">
        <v>3.419</v>
      </c>
      <c r="D174" s="40">
        <v>3.89</v>
      </c>
      <c r="E174" s="40">
        <v>3.651</v>
      </c>
      <c r="F174" s="40"/>
      <c r="G174" s="40">
        <v>4.447</v>
      </c>
      <c r="H174" s="40"/>
      <c r="I174" s="40">
        <v>5.57</v>
      </c>
      <c r="J174" s="40"/>
      <c r="K174" s="40">
        <v>5.03</v>
      </c>
      <c r="L174" s="40"/>
      <c r="M174" s="40">
        <v>7.214</v>
      </c>
      <c r="N174" s="40">
        <v>9.378</v>
      </c>
      <c r="O174" s="63"/>
      <c r="P174" s="40">
        <f t="shared" si="26"/>
        <v>0.27869620099538567</v>
      </c>
      <c r="Q174" s="40">
        <f t="shared" si="19"/>
        <v>0.12740844615209362</v>
      </c>
      <c r="R174" s="40">
        <f t="shared" si="24"/>
        <v>0.147351676506348</v>
      </c>
      <c r="S174" s="61"/>
      <c r="T174" s="44">
        <f t="shared" si="21"/>
        <v>25.252979536766375</v>
      </c>
      <c r="U174" s="44">
        <f t="shared" si="20"/>
        <v>-9.694793536804312</v>
      </c>
      <c r="V174" s="44">
        <f t="shared" si="22"/>
        <v>43.41948310139165</v>
      </c>
      <c r="W174" s="44">
        <f t="shared" si="25"/>
        <v>29.99722761297477</v>
      </c>
      <c r="X174" s="61"/>
      <c r="Y174" s="44" t="s">
        <v>259</v>
      </c>
      <c r="Z174" s="44" t="s">
        <v>259</v>
      </c>
      <c r="AA174" s="44" t="s">
        <v>259</v>
      </c>
      <c r="AB174" s="44" t="s">
        <v>259</v>
      </c>
    </row>
    <row r="175" spans="1:28" s="30" customFormat="1" ht="11.25">
      <c r="A175" s="28" t="s">
        <v>158</v>
      </c>
      <c r="B175" s="40">
        <v>109.083</v>
      </c>
      <c r="C175" s="40">
        <v>27.481</v>
      </c>
      <c r="D175" s="40">
        <v>44.417</v>
      </c>
      <c r="E175" s="40">
        <v>50.04</v>
      </c>
      <c r="F175" s="40"/>
      <c r="G175" s="40">
        <v>60.729</v>
      </c>
      <c r="H175" s="40"/>
      <c r="I175" s="40">
        <v>60.732</v>
      </c>
      <c r="J175" s="40"/>
      <c r="K175" s="40">
        <v>38.822</v>
      </c>
      <c r="L175" s="40"/>
      <c r="M175" s="40">
        <v>50.761</v>
      </c>
      <c r="N175" s="40">
        <v>84.06</v>
      </c>
      <c r="O175" s="63"/>
      <c r="P175" s="40">
        <f t="shared" si="26"/>
        <v>5.359840919107838</v>
      </c>
      <c r="Q175" s="40">
        <f t="shared" si="19"/>
        <v>0.8965040386923239</v>
      </c>
      <c r="R175" s="40">
        <f t="shared" si="24"/>
        <v>1.3207914189724475</v>
      </c>
      <c r="S175" s="61"/>
      <c r="T175" s="44">
        <f t="shared" si="21"/>
        <v>0.004939979252085891</v>
      </c>
      <c r="U175" s="44">
        <f t="shared" si="20"/>
        <v>-36.07653296449976</v>
      </c>
      <c r="V175" s="44">
        <f t="shared" si="22"/>
        <v>30.753181185925484</v>
      </c>
      <c r="W175" s="44">
        <f t="shared" si="25"/>
        <v>65.59957447646815</v>
      </c>
      <c r="X175" s="61"/>
      <c r="Y175" s="45">
        <v>11.2402001993905</v>
      </c>
      <c r="Z175" s="45">
        <v>-0.43073670482831095</v>
      </c>
      <c r="AA175" s="45">
        <v>-9.763159982108013</v>
      </c>
      <c r="AB175" s="45">
        <v>6.838435146108493</v>
      </c>
    </row>
    <row r="176" spans="1:28" s="30" customFormat="1" ht="11.25">
      <c r="A176" s="28" t="s">
        <v>159</v>
      </c>
      <c r="B176" s="40">
        <v>2.108</v>
      </c>
      <c r="C176" s="40">
        <v>1.64</v>
      </c>
      <c r="D176" s="40">
        <v>4.212</v>
      </c>
      <c r="E176" s="40">
        <v>3.563</v>
      </c>
      <c r="F176" s="40"/>
      <c r="G176" s="40">
        <v>3.999</v>
      </c>
      <c r="H176" s="40"/>
      <c r="I176" s="40">
        <v>3.916</v>
      </c>
      <c r="J176" s="40"/>
      <c r="K176" s="40">
        <v>2.89</v>
      </c>
      <c r="L176" s="40"/>
      <c r="M176" s="40">
        <v>3.464</v>
      </c>
      <c r="N176" s="40">
        <v>4.25</v>
      </c>
      <c r="O176" s="63"/>
      <c r="P176" s="40">
        <f t="shared" si="26"/>
        <v>0.10357750206246</v>
      </c>
      <c r="Q176" s="40">
        <f t="shared" si="19"/>
        <v>0.061178660586478</v>
      </c>
      <c r="R176" s="40">
        <f t="shared" si="24"/>
        <v>0.06677805770441235</v>
      </c>
      <c r="S176" s="61"/>
      <c r="T176" s="44">
        <f t="shared" si="21"/>
        <v>-2.0755188797199366</v>
      </c>
      <c r="U176" s="44">
        <f t="shared" si="20"/>
        <v>-26.200204290091918</v>
      </c>
      <c r="V176" s="44">
        <f t="shared" si="22"/>
        <v>19.86159169550173</v>
      </c>
      <c r="W176" s="44">
        <f t="shared" si="25"/>
        <v>22.690531177829115</v>
      </c>
      <c r="X176" s="61"/>
      <c r="Y176" s="44">
        <v>11.608961303462323</v>
      </c>
      <c r="Z176" s="44" t="s">
        <v>259</v>
      </c>
      <c r="AA176" s="44" t="s">
        <v>259</v>
      </c>
      <c r="AB176" s="44" t="s">
        <v>259</v>
      </c>
    </row>
    <row r="177" spans="1:28" s="30" customFormat="1" ht="11.25">
      <c r="A177" s="28" t="s">
        <v>160</v>
      </c>
      <c r="B177" s="40">
        <v>21.97</v>
      </c>
      <c r="C177" s="40">
        <v>16.78</v>
      </c>
      <c r="D177" s="40">
        <v>20.73</v>
      </c>
      <c r="E177" s="40">
        <v>22.3</v>
      </c>
      <c r="F177" s="40"/>
      <c r="G177" s="40">
        <v>26</v>
      </c>
      <c r="H177" s="40"/>
      <c r="I177" s="40">
        <v>29.5</v>
      </c>
      <c r="J177" s="40"/>
      <c r="K177" s="40">
        <v>26.9</v>
      </c>
      <c r="L177" s="40"/>
      <c r="M177" s="40">
        <v>31.03</v>
      </c>
      <c r="N177" s="40">
        <v>39.9</v>
      </c>
      <c r="O177" s="63"/>
      <c r="P177" s="40">
        <f t="shared" si="26"/>
        <v>1.0795055599204202</v>
      </c>
      <c r="Q177" s="40">
        <f t="shared" si="19"/>
        <v>0.5480293989602808</v>
      </c>
      <c r="R177" s="40">
        <f t="shared" si="24"/>
        <v>0.6269281182131888</v>
      </c>
      <c r="S177" s="61"/>
      <c r="T177" s="44">
        <f t="shared" si="21"/>
        <v>13.461538461538453</v>
      </c>
      <c r="U177" s="44">
        <f t="shared" si="20"/>
        <v>-8.81355932203391</v>
      </c>
      <c r="V177" s="44">
        <f t="shared" si="22"/>
        <v>15.353159851301129</v>
      </c>
      <c r="W177" s="44">
        <f t="shared" si="25"/>
        <v>28.58524009023523</v>
      </c>
      <c r="X177" s="61"/>
      <c r="Y177" s="45">
        <v>26.2086078548815</v>
      </c>
      <c r="Z177" s="45">
        <v>6.98866675814394</v>
      </c>
      <c r="AA177" s="45">
        <v>2.082442346284208</v>
      </c>
      <c r="AB177" s="45">
        <v>7.154366741862718</v>
      </c>
    </row>
    <row r="178" spans="1:28" s="30" customFormat="1" ht="11.25">
      <c r="A178" s="28" t="s">
        <v>161</v>
      </c>
      <c r="B178" s="40">
        <v>0.8</v>
      </c>
      <c r="C178" s="40">
        <v>0.592</v>
      </c>
      <c r="D178" s="40">
        <v>0.692</v>
      </c>
      <c r="E178" s="40">
        <v>1.945</v>
      </c>
      <c r="F178" s="40"/>
      <c r="G178" s="40">
        <v>2.675</v>
      </c>
      <c r="H178" s="40"/>
      <c r="I178" s="40">
        <v>2.504</v>
      </c>
      <c r="J178" s="40"/>
      <c r="K178" s="40">
        <v>1.496</v>
      </c>
      <c r="L178" s="40"/>
      <c r="M178" s="40">
        <v>2.44</v>
      </c>
      <c r="N178" s="40">
        <v>4.2</v>
      </c>
      <c r="O178" s="63"/>
      <c r="P178" s="40">
        <f t="shared" si="26"/>
        <v>0.03930834992882732</v>
      </c>
      <c r="Q178" s="40">
        <f t="shared" si="19"/>
        <v>0.04309351380802723</v>
      </c>
      <c r="R178" s="40">
        <f t="shared" si="24"/>
        <v>0.06599243349612514</v>
      </c>
      <c r="S178" s="61"/>
      <c r="T178" s="44">
        <f t="shared" si="21"/>
        <v>-6.392523364485982</v>
      </c>
      <c r="U178" s="44">
        <f t="shared" si="20"/>
        <v>-40.2555910543131</v>
      </c>
      <c r="V178" s="44">
        <f t="shared" si="22"/>
        <v>63.10160427807486</v>
      </c>
      <c r="W178" s="44">
        <f t="shared" si="25"/>
        <v>72.13114754098362</v>
      </c>
      <c r="X178" s="61"/>
      <c r="Y178" s="44" t="s">
        <v>259</v>
      </c>
      <c r="Z178" s="44" t="s">
        <v>259</v>
      </c>
      <c r="AA178" s="44" t="s">
        <v>259</v>
      </c>
      <c r="AB178" s="44" t="s">
        <v>259</v>
      </c>
    </row>
    <row r="179" spans="1:28" s="30" customFormat="1" ht="19.5" customHeight="1">
      <c r="A179" s="28" t="s">
        <v>221</v>
      </c>
      <c r="B179" s="40">
        <v>323.6</v>
      </c>
      <c r="C179" s="40">
        <v>416.4</v>
      </c>
      <c r="D179" s="40">
        <v>792.3</v>
      </c>
      <c r="E179" s="40">
        <v>1444.5</v>
      </c>
      <c r="F179" s="40"/>
      <c r="G179" s="40">
        <v>1462.3</v>
      </c>
      <c r="H179" s="40"/>
      <c r="I179" s="40">
        <v>1539.9</v>
      </c>
      <c r="J179" s="40"/>
      <c r="K179" s="40">
        <v>1445.7</v>
      </c>
      <c r="L179" s="40"/>
      <c r="M179" s="40">
        <v>1545</v>
      </c>
      <c r="N179" s="40">
        <v>1827.967</v>
      </c>
      <c r="O179" s="63"/>
      <c r="P179" s="40">
        <f t="shared" si="26"/>
        <v>15.900227546210651</v>
      </c>
      <c r="Q179" s="40">
        <f t="shared" si="19"/>
        <v>27.286671653033633</v>
      </c>
      <c r="R179" s="40">
        <f t="shared" si="24"/>
        <v>28.721902543002713</v>
      </c>
      <c r="S179" s="61"/>
      <c r="T179" s="44">
        <f t="shared" si="21"/>
        <v>5.306708609724424</v>
      </c>
      <c r="U179" s="44">
        <f t="shared" si="20"/>
        <v>-6.117280342879411</v>
      </c>
      <c r="V179" s="44">
        <f t="shared" si="22"/>
        <v>6.868644947084462</v>
      </c>
      <c r="W179" s="44">
        <f t="shared" si="25"/>
        <v>18.315016181229765</v>
      </c>
      <c r="X179" s="61"/>
      <c r="Y179" s="45">
        <v>12.292566779864558</v>
      </c>
      <c r="Z179" s="45">
        <v>2.5581547807894385</v>
      </c>
      <c r="AA179" s="45">
        <v>6.768172576899453</v>
      </c>
      <c r="AB179" s="45">
        <v>16.28429763480685</v>
      </c>
    </row>
    <row r="180" spans="1:28" s="30" customFormat="1" ht="11.25">
      <c r="A180" s="28" t="s">
        <v>162</v>
      </c>
      <c r="B180" s="40">
        <v>0.67</v>
      </c>
      <c r="C180" s="40">
        <v>0.567</v>
      </c>
      <c r="D180" s="40">
        <v>0.235</v>
      </c>
      <c r="E180" s="40">
        <v>0.155</v>
      </c>
      <c r="F180" s="40"/>
      <c r="G180" s="40">
        <v>0.155</v>
      </c>
      <c r="H180" s="40"/>
      <c r="I180" s="40">
        <v>0.15</v>
      </c>
      <c r="J180" s="40"/>
      <c r="K180" s="40">
        <v>0.14</v>
      </c>
      <c r="L180" s="40"/>
      <c r="M180" s="40">
        <v>0.12</v>
      </c>
      <c r="N180" s="40" t="s">
        <v>261</v>
      </c>
      <c r="O180" s="63"/>
      <c r="P180" s="40">
        <f t="shared" si="26"/>
        <v>0.03292074306539288</v>
      </c>
      <c r="Q180" s="40">
        <f t="shared" si="19"/>
        <v>0.0021193531380996997</v>
      </c>
      <c r="R180" s="40" t="s">
        <v>261</v>
      </c>
      <c r="S180" s="61"/>
      <c r="T180" s="44">
        <f t="shared" si="21"/>
        <v>-3.225806451612911</v>
      </c>
      <c r="U180" s="44">
        <f t="shared" si="20"/>
        <v>-6.666666666666657</v>
      </c>
      <c r="V180" s="44">
        <f t="shared" si="22"/>
        <v>-14.285714285714306</v>
      </c>
      <c r="W180" s="44" t="s">
        <v>261</v>
      </c>
      <c r="X180" s="61"/>
      <c r="Y180" s="44" t="s">
        <v>259</v>
      </c>
      <c r="Z180" s="44" t="s">
        <v>259</v>
      </c>
      <c r="AA180" s="44" t="s">
        <v>259</v>
      </c>
      <c r="AB180" s="44" t="s">
        <v>259</v>
      </c>
    </row>
    <row r="181" spans="1:28" s="30" customFormat="1" ht="11.25">
      <c r="A181" s="28" t="s">
        <v>163</v>
      </c>
      <c r="B181" s="40">
        <v>21.944</v>
      </c>
      <c r="C181" s="40">
        <v>22.604</v>
      </c>
      <c r="D181" s="40">
        <v>39.752</v>
      </c>
      <c r="E181" s="40">
        <v>53.111</v>
      </c>
      <c r="F181" s="40"/>
      <c r="G181" s="40">
        <v>60.3</v>
      </c>
      <c r="H181" s="40"/>
      <c r="I181" s="40">
        <v>62.91</v>
      </c>
      <c r="J181" s="40"/>
      <c r="K181" s="40">
        <v>55.893</v>
      </c>
      <c r="L181" s="40"/>
      <c r="M181" s="40">
        <v>56.08</v>
      </c>
      <c r="N181" s="40">
        <v>63.869</v>
      </c>
      <c r="O181" s="63"/>
      <c r="P181" s="40">
        <f t="shared" si="26"/>
        <v>1.0782280385477332</v>
      </c>
      <c r="Q181" s="40">
        <f t="shared" si="19"/>
        <v>0.9904443665385931</v>
      </c>
      <c r="R181" s="40">
        <f t="shared" si="24"/>
        <v>1.0035406511819087</v>
      </c>
      <c r="S181" s="61"/>
      <c r="T181" s="44">
        <f t="shared" si="21"/>
        <v>4.328358208955223</v>
      </c>
      <c r="U181" s="44">
        <f t="shared" si="20"/>
        <v>-11.15402956604673</v>
      </c>
      <c r="V181" s="44">
        <f t="shared" si="22"/>
        <v>0.334567834970386</v>
      </c>
      <c r="W181" s="44">
        <f>N181/M181*100-100</f>
        <v>13.889087018544942</v>
      </c>
      <c r="X181" s="61"/>
      <c r="Y181" s="45">
        <v>13.824057450628358</v>
      </c>
      <c r="Z181" s="45">
        <v>-1.0300000000000054</v>
      </c>
      <c r="AA181" s="45">
        <v>5.157999999999985</v>
      </c>
      <c r="AB181" s="45">
        <v>9.59999999999997</v>
      </c>
    </row>
    <row r="182" spans="1:28" s="30" customFormat="1" ht="11.25">
      <c r="A182" s="28" t="s">
        <v>164</v>
      </c>
      <c r="B182" s="40">
        <v>0.74</v>
      </c>
      <c r="C182" s="40">
        <v>0.974</v>
      </c>
      <c r="D182" s="40">
        <v>1.556</v>
      </c>
      <c r="E182" s="40">
        <v>3.407</v>
      </c>
      <c r="F182" s="40"/>
      <c r="G182" s="40">
        <v>3.539</v>
      </c>
      <c r="H182" s="40"/>
      <c r="I182" s="40">
        <v>4.017</v>
      </c>
      <c r="J182" s="40"/>
      <c r="K182" s="40">
        <v>5.057</v>
      </c>
      <c r="L182" s="40"/>
      <c r="M182" s="40">
        <v>5.18</v>
      </c>
      <c r="N182" s="40">
        <v>6.5</v>
      </c>
      <c r="O182" s="63"/>
      <c r="P182" s="40">
        <f t="shared" si="26"/>
        <v>0.03636022368416527</v>
      </c>
      <c r="Q182" s="40">
        <f t="shared" si="19"/>
        <v>0.0914854104613037</v>
      </c>
      <c r="R182" s="40">
        <f t="shared" si="24"/>
        <v>0.10213114707733655</v>
      </c>
      <c r="S182" s="61"/>
      <c r="T182" s="44">
        <f t="shared" si="21"/>
        <v>13.506640293868315</v>
      </c>
      <c r="U182" s="44">
        <f t="shared" si="20"/>
        <v>25.88996763754045</v>
      </c>
      <c r="V182" s="44">
        <f t="shared" si="22"/>
        <v>2.432272098081853</v>
      </c>
      <c r="W182" s="44">
        <f>N182/M182*100-100</f>
        <v>25.482625482625494</v>
      </c>
      <c r="X182" s="61"/>
      <c r="Y182" s="44" t="s">
        <v>259</v>
      </c>
      <c r="Z182" s="44" t="s">
        <v>259</v>
      </c>
      <c r="AA182" s="44" t="s">
        <v>259</v>
      </c>
      <c r="AB182" s="44" t="s">
        <v>259</v>
      </c>
    </row>
    <row r="183" spans="1:28" s="30" customFormat="1" ht="11.25">
      <c r="A183" s="28" t="s">
        <v>165</v>
      </c>
      <c r="B183" s="40">
        <v>0.017</v>
      </c>
      <c r="C183" s="40">
        <v>0.022</v>
      </c>
      <c r="D183" s="40">
        <v>0.075</v>
      </c>
      <c r="E183" s="40">
        <v>0.082</v>
      </c>
      <c r="F183" s="40"/>
      <c r="G183" s="40">
        <v>0.099</v>
      </c>
      <c r="H183" s="40"/>
      <c r="I183" s="40">
        <v>0.118</v>
      </c>
      <c r="J183" s="40"/>
      <c r="K183" s="40">
        <v>0.107</v>
      </c>
      <c r="L183" s="40"/>
      <c r="M183" s="40">
        <v>0.132</v>
      </c>
      <c r="N183" s="40" t="s">
        <v>261</v>
      </c>
      <c r="O183" s="63"/>
      <c r="P183" s="40">
        <f t="shared" si="26"/>
        <v>0.0008353024359875806</v>
      </c>
      <c r="Q183" s="40">
        <f t="shared" si="19"/>
        <v>0.0023312884519096698</v>
      </c>
      <c r="R183" s="40" t="s">
        <v>261</v>
      </c>
      <c r="S183" s="61"/>
      <c r="T183" s="44">
        <f t="shared" si="21"/>
        <v>19.191919191919183</v>
      </c>
      <c r="U183" s="44">
        <f t="shared" si="20"/>
        <v>-9.32203389830508</v>
      </c>
      <c r="V183" s="44">
        <f t="shared" si="22"/>
        <v>23.36448598130842</v>
      </c>
      <c r="W183" s="44" t="s">
        <v>261</v>
      </c>
      <c r="X183" s="61"/>
      <c r="Y183" s="44" t="s">
        <v>259</v>
      </c>
      <c r="Z183" s="44" t="s">
        <v>259</v>
      </c>
      <c r="AA183" s="44" t="s">
        <v>259</v>
      </c>
      <c r="AB183" s="44" t="s">
        <v>259</v>
      </c>
    </row>
    <row r="184" spans="1:28" s="30" customFormat="1" ht="11.25">
      <c r="A184" s="28" t="s">
        <v>166</v>
      </c>
      <c r="B184" s="40">
        <v>4.581</v>
      </c>
      <c r="C184" s="40">
        <v>2.972</v>
      </c>
      <c r="D184" s="40">
        <v>2.213</v>
      </c>
      <c r="E184" s="40">
        <v>2.389</v>
      </c>
      <c r="F184" s="40"/>
      <c r="G184" s="40">
        <v>2.474</v>
      </c>
      <c r="H184" s="40"/>
      <c r="I184" s="40">
        <v>2.442</v>
      </c>
      <c r="J184" s="40"/>
      <c r="K184" s="40">
        <v>2.307</v>
      </c>
      <c r="L184" s="40"/>
      <c r="M184" s="40">
        <v>2.6</v>
      </c>
      <c r="N184" s="40">
        <v>3.5</v>
      </c>
      <c r="O184" s="63"/>
      <c r="P184" s="40">
        <f t="shared" si="26"/>
        <v>0.22508943877994747</v>
      </c>
      <c r="Q184" s="40">
        <f t="shared" si="19"/>
        <v>0.04591931799216017</v>
      </c>
      <c r="R184" s="40">
        <f>N184/N$13*100</f>
        <v>0.05499369458010429</v>
      </c>
      <c r="S184" s="61"/>
      <c r="T184" s="44">
        <f t="shared" si="21"/>
        <v>-1.2934518997574855</v>
      </c>
      <c r="U184" s="44">
        <f t="shared" si="20"/>
        <v>-5.528255528255528</v>
      </c>
      <c r="V184" s="44">
        <f t="shared" si="22"/>
        <v>12.700476809709585</v>
      </c>
      <c r="W184" s="44">
        <f>N184/M184*100-100</f>
        <v>34.61538461538461</v>
      </c>
      <c r="X184" s="61"/>
      <c r="Y184" s="44" t="s">
        <v>259</v>
      </c>
      <c r="Z184" s="44" t="s">
        <v>259</v>
      </c>
      <c r="AA184" s="44" t="s">
        <v>259</v>
      </c>
      <c r="AB184" s="44" t="s">
        <v>259</v>
      </c>
    </row>
    <row r="185" spans="1:28" s="30" customFormat="1" ht="11.25">
      <c r="A185" s="28" t="s">
        <v>167</v>
      </c>
      <c r="B185" s="40">
        <v>0.016</v>
      </c>
      <c r="C185" s="40">
        <v>0.02</v>
      </c>
      <c r="D185" s="40">
        <v>0.086</v>
      </c>
      <c r="E185" s="40">
        <v>0.342</v>
      </c>
      <c r="F185" s="40"/>
      <c r="G185" s="40">
        <v>0.3</v>
      </c>
      <c r="H185" s="40"/>
      <c r="I185" s="40">
        <v>0.345</v>
      </c>
      <c r="J185" s="40"/>
      <c r="K185" s="40">
        <v>0.33</v>
      </c>
      <c r="L185" s="40"/>
      <c r="M185" s="40">
        <v>0.455</v>
      </c>
      <c r="N185" s="40" t="s">
        <v>261</v>
      </c>
      <c r="O185" s="63"/>
      <c r="P185" s="40">
        <f t="shared" si="26"/>
        <v>0.0007861669985765464</v>
      </c>
      <c r="Q185" s="40">
        <f t="shared" si="19"/>
        <v>0.008035880648628028</v>
      </c>
      <c r="R185" s="40" t="s">
        <v>261</v>
      </c>
      <c r="S185" s="61"/>
      <c r="T185" s="44">
        <f t="shared" si="21"/>
        <v>14.999999999999986</v>
      </c>
      <c r="U185" s="44">
        <f t="shared" si="20"/>
        <v>-4.347826086956502</v>
      </c>
      <c r="V185" s="44">
        <f t="shared" si="22"/>
        <v>37.878787878787875</v>
      </c>
      <c r="W185" s="44" t="s">
        <v>261</v>
      </c>
      <c r="X185" s="61"/>
      <c r="Y185" s="44" t="s">
        <v>259</v>
      </c>
      <c r="Z185" s="44" t="s">
        <v>259</v>
      </c>
      <c r="AA185" s="44" t="s">
        <v>259</v>
      </c>
      <c r="AB185" s="44" t="s">
        <v>259</v>
      </c>
    </row>
    <row r="186" spans="1:28" s="30" customFormat="1" ht="11.25">
      <c r="A186" s="28" t="s">
        <v>168</v>
      </c>
      <c r="B186" s="40">
        <v>18.189</v>
      </c>
      <c r="C186" s="40">
        <v>27.343</v>
      </c>
      <c r="D186" s="40">
        <v>62.091</v>
      </c>
      <c r="E186" s="40">
        <v>148.78</v>
      </c>
      <c r="F186" s="40"/>
      <c r="G186" s="40">
        <v>151.048</v>
      </c>
      <c r="H186" s="40"/>
      <c r="I186" s="40">
        <v>182.877</v>
      </c>
      <c r="J186" s="40"/>
      <c r="K186" s="40">
        <v>183.589</v>
      </c>
      <c r="L186" s="40"/>
      <c r="M186" s="40">
        <v>195.15</v>
      </c>
      <c r="N186" s="40">
        <v>249.297</v>
      </c>
      <c r="O186" s="63"/>
      <c r="P186" s="40">
        <f t="shared" si="26"/>
        <v>0.8937244710693002</v>
      </c>
      <c r="Q186" s="40">
        <f t="shared" si="19"/>
        <v>3.4465980408346373</v>
      </c>
      <c r="R186" s="40">
        <f>N186/N$13*100</f>
        <v>3.9170751650675024</v>
      </c>
      <c r="S186" s="61"/>
      <c r="T186" s="44">
        <f t="shared" si="21"/>
        <v>21.072109528097045</v>
      </c>
      <c r="U186" s="44">
        <f t="shared" si="20"/>
        <v>0.38933272089983006</v>
      </c>
      <c r="V186" s="44">
        <f t="shared" si="22"/>
        <v>6.297218242923066</v>
      </c>
      <c r="W186" s="44">
        <f>N186/M186*100-100</f>
        <v>27.746348962336654</v>
      </c>
      <c r="X186" s="61"/>
      <c r="Y186" s="44">
        <v>20.589750525993058</v>
      </c>
      <c r="Z186" s="44">
        <v>4.463405536836452</v>
      </c>
      <c r="AA186" s="44">
        <v>9.471903442763201</v>
      </c>
      <c r="AB186" s="44">
        <v>28.38829041440869</v>
      </c>
    </row>
    <row r="187" spans="1:28" s="30" customFormat="1" ht="11.25">
      <c r="A187" s="28" t="s">
        <v>169</v>
      </c>
      <c r="B187" s="40">
        <v>0.47</v>
      </c>
      <c r="C187" s="40">
        <v>0.307</v>
      </c>
      <c r="D187" s="40">
        <v>0.615</v>
      </c>
      <c r="E187" s="40">
        <v>0.619</v>
      </c>
      <c r="F187" s="40"/>
      <c r="G187" s="40">
        <v>0.748</v>
      </c>
      <c r="H187" s="40"/>
      <c r="I187" s="40">
        <v>0.62</v>
      </c>
      <c r="J187" s="40"/>
      <c r="K187" s="40">
        <v>0.51</v>
      </c>
      <c r="L187" s="40"/>
      <c r="M187" s="40">
        <v>0.65</v>
      </c>
      <c r="N187" s="40" t="s">
        <v>261</v>
      </c>
      <c r="O187" s="63"/>
      <c r="P187" s="40">
        <f t="shared" si="26"/>
        <v>0.02309365558318605</v>
      </c>
      <c r="Q187" s="40">
        <f t="shared" si="19"/>
        <v>0.011479829498040042</v>
      </c>
      <c r="R187" s="40" t="s">
        <v>261</v>
      </c>
      <c r="S187" s="61"/>
      <c r="T187" s="44">
        <f t="shared" si="21"/>
        <v>-17.11229946524064</v>
      </c>
      <c r="U187" s="44">
        <f t="shared" si="20"/>
        <v>-17.74193548387096</v>
      </c>
      <c r="V187" s="44">
        <f t="shared" si="22"/>
        <v>27.45098039215685</v>
      </c>
      <c r="W187" s="44" t="s">
        <v>261</v>
      </c>
      <c r="X187" s="61"/>
      <c r="Y187" s="44" t="s">
        <v>259</v>
      </c>
      <c r="Z187" s="44" t="s">
        <v>259</v>
      </c>
      <c r="AA187" s="44" t="s">
        <v>259</v>
      </c>
      <c r="AB187" s="44" t="s">
        <v>259</v>
      </c>
    </row>
    <row r="188" spans="1:28" s="30" customFormat="1" ht="11.25">
      <c r="A188" s="28" t="s">
        <v>170</v>
      </c>
      <c r="B188" s="40">
        <v>20.323</v>
      </c>
      <c r="C188" s="40">
        <v>30.077</v>
      </c>
      <c r="D188" s="40">
        <v>82.39</v>
      </c>
      <c r="E188" s="40">
        <v>173.871</v>
      </c>
      <c r="F188" s="40"/>
      <c r="G188" s="40">
        <v>180.916</v>
      </c>
      <c r="H188" s="40"/>
      <c r="I188" s="40">
        <v>188.195</v>
      </c>
      <c r="J188" s="40"/>
      <c r="K188" s="40">
        <v>174.863</v>
      </c>
      <c r="L188" s="40"/>
      <c r="M188" s="40">
        <v>174.403</v>
      </c>
      <c r="N188" s="40">
        <v>202.44</v>
      </c>
      <c r="O188" s="63"/>
      <c r="P188" s="40">
        <f t="shared" si="26"/>
        <v>0.998579494504447</v>
      </c>
      <c r="Q188" s="40">
        <f t="shared" si="19"/>
        <v>3.0801795445333497</v>
      </c>
      <c r="R188" s="40">
        <f aca="true" t="shared" si="27" ref="R188:R199">N188/N$13*100</f>
        <v>3.1808352945132317</v>
      </c>
      <c r="S188" s="61"/>
      <c r="T188" s="44">
        <f t="shared" si="21"/>
        <v>4.023414181166942</v>
      </c>
      <c r="U188" s="44">
        <f t="shared" si="20"/>
        <v>-7.08414144902892</v>
      </c>
      <c r="V188" s="44">
        <f t="shared" si="22"/>
        <v>-0.2630630836712271</v>
      </c>
      <c r="W188" s="44">
        <f aca="true" t="shared" si="28" ref="W188:W193">N188/M188*100-100</f>
        <v>16.075984931451885</v>
      </c>
      <c r="X188" s="61"/>
      <c r="Y188" s="45">
        <v>6.136188286606976</v>
      </c>
      <c r="Z188" s="45">
        <v>-4.313546853352028</v>
      </c>
      <c r="AA188" s="45">
        <v>3.578953474637488</v>
      </c>
      <c r="AB188" s="45">
        <v>17.02631025698338</v>
      </c>
    </row>
    <row r="189" spans="1:28" s="30" customFormat="1" ht="11.25">
      <c r="A189" s="28" t="s">
        <v>171</v>
      </c>
      <c r="B189" s="40">
        <v>13.684</v>
      </c>
      <c r="C189" s="40">
        <v>16.599</v>
      </c>
      <c r="D189" s="40">
        <v>29.002</v>
      </c>
      <c r="E189" s="40">
        <v>29.946</v>
      </c>
      <c r="F189" s="40"/>
      <c r="G189" s="40">
        <v>27.431</v>
      </c>
      <c r="H189" s="40"/>
      <c r="I189" s="40">
        <v>27.306</v>
      </c>
      <c r="J189" s="40"/>
      <c r="K189" s="40">
        <v>24.587</v>
      </c>
      <c r="L189" s="40"/>
      <c r="M189" s="40">
        <v>22.381</v>
      </c>
      <c r="N189" s="40">
        <v>23.675</v>
      </c>
      <c r="O189" s="63"/>
      <c r="P189" s="40">
        <f t="shared" si="26"/>
        <v>0.6723693255325912</v>
      </c>
      <c r="Q189" s="40">
        <f t="shared" si="19"/>
        <v>0.3952770215317448</v>
      </c>
      <c r="R189" s="40">
        <f t="shared" si="27"/>
        <v>0.3719930626239912</v>
      </c>
      <c r="S189" s="61"/>
      <c r="T189" s="44">
        <f t="shared" si="21"/>
        <v>-0.45568881921913373</v>
      </c>
      <c r="U189" s="44">
        <f t="shared" si="20"/>
        <v>-9.957518494103866</v>
      </c>
      <c r="V189" s="44">
        <f t="shared" si="22"/>
        <v>-8.972221092447228</v>
      </c>
      <c r="W189" s="44">
        <f t="shared" si="28"/>
        <v>5.781689826191865</v>
      </c>
      <c r="X189" s="61"/>
      <c r="Y189" s="45">
        <v>2.166476624857445</v>
      </c>
      <c r="Z189" s="45">
        <v>-7.900000000000014</v>
      </c>
      <c r="AA189" s="45">
        <v>-7.29999999999998</v>
      </c>
      <c r="AB189" s="45">
        <v>7.59999999999998</v>
      </c>
    </row>
    <row r="190" spans="1:28" s="30" customFormat="1" ht="11.25">
      <c r="A190" s="28" t="s">
        <v>172</v>
      </c>
      <c r="B190" s="40">
        <v>6.639</v>
      </c>
      <c r="C190" s="40">
        <v>13.478</v>
      </c>
      <c r="D190" s="40">
        <v>53.388</v>
      </c>
      <c r="E190" s="40">
        <v>143.925</v>
      </c>
      <c r="F190" s="40"/>
      <c r="G190" s="40">
        <v>153.485</v>
      </c>
      <c r="H190" s="40"/>
      <c r="I190" s="40">
        <v>160.889</v>
      </c>
      <c r="J190" s="40"/>
      <c r="K190" s="40">
        <v>150.276</v>
      </c>
      <c r="L190" s="40"/>
      <c r="M190" s="40">
        <v>152.022</v>
      </c>
      <c r="N190" s="40">
        <v>178.765</v>
      </c>
      <c r="O190" s="63"/>
      <c r="P190" s="40">
        <f t="shared" si="26"/>
        <v>0.32621016897185573</v>
      </c>
      <c r="Q190" s="40">
        <f t="shared" si="19"/>
        <v>2.684902523001605</v>
      </c>
      <c r="R190" s="40">
        <f t="shared" si="27"/>
        <v>2.8088422318892405</v>
      </c>
      <c r="S190" s="61"/>
      <c r="T190" s="44">
        <f t="shared" si="21"/>
        <v>4.823924161970211</v>
      </c>
      <c r="U190" s="44">
        <f t="shared" si="20"/>
        <v>-6.596473344976971</v>
      </c>
      <c r="V190" s="44">
        <f t="shared" si="22"/>
        <v>1.1618621736005679</v>
      </c>
      <c r="W190" s="44">
        <f t="shared" si="28"/>
        <v>17.591532804462503</v>
      </c>
      <c r="X190" s="61"/>
      <c r="Y190" s="45">
        <v>6.840750275836714</v>
      </c>
      <c r="Z190" s="45">
        <v>-3.7000000000000117</v>
      </c>
      <c r="AA190" s="45">
        <v>5.400000000000016</v>
      </c>
      <c r="AB190" s="45">
        <v>18.4</v>
      </c>
    </row>
    <row r="191" spans="1:28" s="30" customFormat="1" ht="11.25">
      <c r="A191" s="28" t="s">
        <v>173</v>
      </c>
      <c r="B191" s="40">
        <v>8.586</v>
      </c>
      <c r="C191" s="40">
        <v>9.14</v>
      </c>
      <c r="D191" s="40">
        <v>17.975</v>
      </c>
      <c r="E191" s="40">
        <v>30.63</v>
      </c>
      <c r="F191" s="40"/>
      <c r="G191" s="40">
        <v>33.105</v>
      </c>
      <c r="H191" s="40"/>
      <c r="I191" s="40">
        <v>35.008</v>
      </c>
      <c r="J191" s="40"/>
      <c r="K191" s="40">
        <v>33.437</v>
      </c>
      <c r="L191" s="40"/>
      <c r="M191" s="40">
        <v>36.316</v>
      </c>
      <c r="N191" s="40">
        <v>42.295</v>
      </c>
      <c r="O191" s="63"/>
      <c r="P191" s="40">
        <f t="shared" si="26"/>
        <v>0.42187686561113924</v>
      </c>
      <c r="Q191" s="40">
        <f t="shared" si="19"/>
        <v>0.6413869046935725</v>
      </c>
      <c r="R191" s="40">
        <f t="shared" si="27"/>
        <v>0.664559517790146</v>
      </c>
      <c r="S191" s="61"/>
      <c r="T191" s="44">
        <f t="shared" si="21"/>
        <v>5.748376378190628</v>
      </c>
      <c r="U191" s="44">
        <f t="shared" si="20"/>
        <v>-4.487545703839132</v>
      </c>
      <c r="V191" s="44">
        <f t="shared" si="22"/>
        <v>8.610222208930239</v>
      </c>
      <c r="W191" s="44">
        <f t="shared" si="28"/>
        <v>16.46381760105737</v>
      </c>
      <c r="X191" s="61"/>
      <c r="Y191" s="45">
        <v>11.244420153690912</v>
      </c>
      <c r="Z191" s="45">
        <v>-1.1103179790408197</v>
      </c>
      <c r="AA191" s="45">
        <v>11.969301246319818</v>
      </c>
      <c r="AB191" s="45">
        <v>20.687893887106128</v>
      </c>
    </row>
    <row r="192" spans="1:28" s="30" customFormat="1" ht="11.25">
      <c r="A192" s="28" t="s">
        <v>174</v>
      </c>
      <c r="B192" s="40">
        <v>21.909</v>
      </c>
      <c r="C192" s="40">
        <v>18.59</v>
      </c>
      <c r="D192" s="40">
        <v>25.675</v>
      </c>
      <c r="E192" s="40">
        <v>45.417</v>
      </c>
      <c r="F192" s="40"/>
      <c r="G192" s="40">
        <v>49.814</v>
      </c>
      <c r="H192" s="40"/>
      <c r="I192" s="40">
        <v>53.443</v>
      </c>
      <c r="J192" s="40"/>
      <c r="K192" s="40">
        <v>48.847</v>
      </c>
      <c r="L192" s="40"/>
      <c r="M192" s="40">
        <v>48.665</v>
      </c>
      <c r="N192" s="40">
        <v>62.124</v>
      </c>
      <c r="O192" s="63"/>
      <c r="P192" s="40">
        <f t="shared" si="26"/>
        <v>1.076508298238347</v>
      </c>
      <c r="Q192" s="40">
        <f t="shared" si="19"/>
        <v>0.8594860038801824</v>
      </c>
      <c r="R192" s="40">
        <f t="shared" si="27"/>
        <v>0.9761223663126853</v>
      </c>
      <c r="S192" s="61"/>
      <c r="T192" s="44">
        <f t="shared" si="21"/>
        <v>7.285100574135782</v>
      </c>
      <c r="U192" s="44">
        <f t="shared" si="20"/>
        <v>-8.59981662706059</v>
      </c>
      <c r="V192" s="44">
        <f t="shared" si="22"/>
        <v>-0.37259197084776474</v>
      </c>
      <c r="W192" s="44">
        <f t="shared" si="28"/>
        <v>27.656426589951707</v>
      </c>
      <c r="X192" s="61"/>
      <c r="Y192" s="45">
        <v>12.847723451072483</v>
      </c>
      <c r="Z192" s="45">
        <v>17.20043562251315</v>
      </c>
      <c r="AA192" s="45">
        <v>-1.3607152763541308</v>
      </c>
      <c r="AB192" s="45">
        <v>24.179403297618396</v>
      </c>
    </row>
    <row r="193" spans="1:28" s="30" customFormat="1" ht="11.25">
      <c r="A193" s="28" t="s">
        <v>175</v>
      </c>
      <c r="B193" s="40">
        <v>130.441</v>
      </c>
      <c r="C193" s="40">
        <v>177.164</v>
      </c>
      <c r="D193" s="40">
        <v>287.581</v>
      </c>
      <c r="E193" s="40">
        <v>443.116</v>
      </c>
      <c r="F193" s="40"/>
      <c r="G193" s="40">
        <v>410.901</v>
      </c>
      <c r="H193" s="40"/>
      <c r="I193" s="40">
        <v>420.957</v>
      </c>
      <c r="J193" s="40"/>
      <c r="K193" s="40">
        <v>387.927</v>
      </c>
      <c r="L193" s="40"/>
      <c r="M193" s="40">
        <v>419.367</v>
      </c>
      <c r="N193" s="40">
        <v>479.249</v>
      </c>
      <c r="O193" s="63"/>
      <c r="P193" s="40">
        <f t="shared" si="26"/>
        <v>6.4092755913327055</v>
      </c>
      <c r="Q193" s="40">
        <f t="shared" si="19"/>
        <v>7.406556395545475</v>
      </c>
      <c r="R193" s="40">
        <f t="shared" si="27"/>
        <v>7.530192323948685</v>
      </c>
      <c r="S193" s="61"/>
      <c r="T193" s="44">
        <f t="shared" si="21"/>
        <v>2.4473048252498586</v>
      </c>
      <c r="U193" s="44">
        <f t="shared" si="20"/>
        <v>-7.846407115216039</v>
      </c>
      <c r="V193" s="44">
        <f t="shared" si="22"/>
        <v>8.104617621356596</v>
      </c>
      <c r="W193" s="44">
        <f t="shared" si="28"/>
        <v>14.27913975110107</v>
      </c>
      <c r="X193" s="61"/>
      <c r="Y193" s="45">
        <v>11.758893280632407</v>
      </c>
      <c r="Z193" s="45">
        <v>-1.4</v>
      </c>
      <c r="AA193" s="45">
        <v>2.2000000000000055</v>
      </c>
      <c r="AB193" s="45">
        <v>9.400000000000023</v>
      </c>
    </row>
    <row r="194" spans="1:28" s="30" customFormat="1" ht="11.25">
      <c r="A194" s="28" t="s">
        <v>176</v>
      </c>
      <c r="B194" s="40">
        <v>0.026</v>
      </c>
      <c r="C194" s="40">
        <v>0.004</v>
      </c>
      <c r="D194" s="40">
        <v>0.003</v>
      </c>
      <c r="E194" s="40">
        <v>0.007</v>
      </c>
      <c r="F194" s="40"/>
      <c r="G194" s="40">
        <v>0.005</v>
      </c>
      <c r="H194" s="40"/>
      <c r="I194" s="40">
        <v>0.006</v>
      </c>
      <c r="J194" s="40"/>
      <c r="K194" s="40">
        <v>0.007</v>
      </c>
      <c r="L194" s="40"/>
      <c r="M194" s="40">
        <v>0.006</v>
      </c>
      <c r="N194" s="40" t="s">
        <v>261</v>
      </c>
      <c r="O194" s="63"/>
      <c r="P194" s="40">
        <f t="shared" si="26"/>
        <v>0.0012775213726868876</v>
      </c>
      <c r="Q194" s="40">
        <f t="shared" si="19"/>
        <v>0.00010596765690498501</v>
      </c>
      <c r="R194" s="40" t="s">
        <v>261</v>
      </c>
      <c r="S194" s="61"/>
      <c r="T194" s="44">
        <f t="shared" si="21"/>
        <v>20</v>
      </c>
      <c r="U194" s="44">
        <f t="shared" si="20"/>
        <v>16.66666666666667</v>
      </c>
      <c r="V194" s="44">
        <f t="shared" si="22"/>
        <v>-14.285714285714292</v>
      </c>
      <c r="W194" s="44" t="s">
        <v>261</v>
      </c>
      <c r="X194" s="61"/>
      <c r="Y194" s="44" t="s">
        <v>259</v>
      </c>
      <c r="Z194" s="44" t="s">
        <v>259</v>
      </c>
      <c r="AA194" s="44" t="s">
        <v>259</v>
      </c>
      <c r="AB194" s="44" t="s">
        <v>259</v>
      </c>
    </row>
    <row r="195" spans="1:28" s="30" customFormat="1" ht="11.25">
      <c r="A195" s="28" t="s">
        <v>177</v>
      </c>
      <c r="B195" s="40">
        <v>17.512</v>
      </c>
      <c r="C195" s="40">
        <v>30.282</v>
      </c>
      <c r="D195" s="40">
        <v>65.016</v>
      </c>
      <c r="E195" s="40">
        <v>125.058</v>
      </c>
      <c r="F195" s="40"/>
      <c r="G195" s="40">
        <v>129.715</v>
      </c>
      <c r="H195" s="40"/>
      <c r="I195" s="40">
        <v>136.164</v>
      </c>
      <c r="J195" s="40"/>
      <c r="K195" s="40">
        <v>132.313</v>
      </c>
      <c r="L195" s="40"/>
      <c r="M195" s="40">
        <v>144.745</v>
      </c>
      <c r="N195" s="40">
        <v>172.268</v>
      </c>
      <c r="O195" s="63"/>
      <c r="P195" s="40">
        <f t="shared" si="26"/>
        <v>0.8604597799420299</v>
      </c>
      <c r="Q195" s="40">
        <f t="shared" si="19"/>
        <v>2.556381416452009</v>
      </c>
      <c r="R195" s="40">
        <f t="shared" si="27"/>
        <v>2.7067582222644013</v>
      </c>
      <c r="S195" s="61"/>
      <c r="T195" s="44">
        <f t="shared" si="21"/>
        <v>4.971668658212209</v>
      </c>
      <c r="U195" s="44">
        <f t="shared" si="20"/>
        <v>-2.8282071619517666</v>
      </c>
      <c r="V195" s="44">
        <f t="shared" si="22"/>
        <v>9.395902141135053</v>
      </c>
      <c r="W195" s="44">
        <f>N195/M195*100-100</f>
        <v>19.014819164738</v>
      </c>
      <c r="X195" s="61"/>
      <c r="Y195" s="45">
        <v>24.87</v>
      </c>
      <c r="Z195" s="45">
        <v>16.91176470588235</v>
      </c>
      <c r="AA195" s="45">
        <v>12</v>
      </c>
      <c r="AB195" s="45">
        <v>21.3</v>
      </c>
    </row>
    <row r="196" spans="1:28" s="30" customFormat="1" ht="11.25">
      <c r="A196" s="28" t="s">
        <v>178</v>
      </c>
      <c r="B196" s="40">
        <v>0.028</v>
      </c>
      <c r="C196" s="40">
        <v>0.054</v>
      </c>
      <c r="D196" s="40">
        <v>0.078</v>
      </c>
      <c r="E196" s="40">
        <v>0.311</v>
      </c>
      <c r="F196" s="40"/>
      <c r="G196" s="40">
        <v>0.322</v>
      </c>
      <c r="H196" s="40"/>
      <c r="I196" s="40">
        <v>0.359</v>
      </c>
      <c r="J196" s="40"/>
      <c r="K196" s="40">
        <v>0.37</v>
      </c>
      <c r="L196" s="40"/>
      <c r="M196" s="40">
        <v>0.311</v>
      </c>
      <c r="N196" s="40" t="s">
        <v>261</v>
      </c>
      <c r="O196" s="63"/>
      <c r="P196" s="40">
        <f t="shared" si="26"/>
        <v>0.001375792247508956</v>
      </c>
      <c r="Q196" s="40">
        <f t="shared" si="19"/>
        <v>0.005492656882908389</v>
      </c>
      <c r="R196" s="40" t="s">
        <v>261</v>
      </c>
      <c r="S196" s="61"/>
      <c r="T196" s="44">
        <f t="shared" si="21"/>
        <v>11.490683229813655</v>
      </c>
      <c r="U196" s="44">
        <f t="shared" si="20"/>
        <v>3.064066852367688</v>
      </c>
      <c r="V196" s="44">
        <f t="shared" si="22"/>
        <v>-15.945945945945951</v>
      </c>
      <c r="W196" s="44" t="s">
        <v>261</v>
      </c>
      <c r="X196" s="61"/>
      <c r="Y196" s="44" t="s">
        <v>259</v>
      </c>
      <c r="Z196" s="44" t="s">
        <v>259</v>
      </c>
      <c r="AA196" s="44" t="s">
        <v>259</v>
      </c>
      <c r="AB196" s="44" t="s">
        <v>259</v>
      </c>
    </row>
    <row r="197" spans="1:28" s="30" customFormat="1" ht="11.25">
      <c r="A197" s="28" t="s">
        <v>282</v>
      </c>
      <c r="B197" s="40">
        <v>0.538</v>
      </c>
      <c r="C197" s="40">
        <v>0.905</v>
      </c>
      <c r="D197" s="40">
        <v>1.694</v>
      </c>
      <c r="E197" s="40">
        <v>2.025</v>
      </c>
      <c r="F197" s="40"/>
      <c r="G197" s="40">
        <v>2.1</v>
      </c>
      <c r="H197" s="40"/>
      <c r="I197" s="40">
        <v>2.282</v>
      </c>
      <c r="J197" s="40"/>
      <c r="K197" s="40">
        <v>2.134</v>
      </c>
      <c r="L197" s="40"/>
      <c r="M197" s="40">
        <v>2.197</v>
      </c>
      <c r="N197" s="40">
        <v>2.529</v>
      </c>
      <c r="O197" s="63"/>
      <c r="P197" s="40">
        <f t="shared" si="26"/>
        <v>0.026434865327136372</v>
      </c>
      <c r="Q197" s="40">
        <f t="shared" si="19"/>
        <v>0.038801823703375336</v>
      </c>
      <c r="R197" s="40">
        <f t="shared" si="27"/>
        <v>0.039736872455166786</v>
      </c>
      <c r="S197" s="61"/>
      <c r="T197" s="44">
        <f t="shared" si="21"/>
        <v>8.666666666666671</v>
      </c>
      <c r="U197" s="44">
        <f t="shared" si="20"/>
        <v>-6.485539000876429</v>
      </c>
      <c r="V197" s="44">
        <f t="shared" si="22"/>
        <v>2.9522024367385313</v>
      </c>
      <c r="W197" s="44">
        <f>N197/M197*100-100</f>
        <v>15.111515703231674</v>
      </c>
      <c r="X197" s="61"/>
      <c r="Y197" s="44" t="s">
        <v>259</v>
      </c>
      <c r="Z197" s="44" t="s">
        <v>259</v>
      </c>
      <c r="AA197" s="44" t="s">
        <v>259</v>
      </c>
      <c r="AB197" s="44" t="s">
        <v>259</v>
      </c>
    </row>
    <row r="198" spans="1:28" s="30" customFormat="1" ht="11.25">
      <c r="A198" s="28" t="s">
        <v>179</v>
      </c>
      <c r="B198" s="40">
        <v>12.958</v>
      </c>
      <c r="C198" s="40">
        <v>15.442</v>
      </c>
      <c r="D198" s="40">
        <v>29.416</v>
      </c>
      <c r="E198" s="40">
        <v>73.914</v>
      </c>
      <c r="F198" s="40"/>
      <c r="G198" s="40">
        <v>78.327</v>
      </c>
      <c r="H198" s="40"/>
      <c r="I198" s="40">
        <v>78.74</v>
      </c>
      <c r="J198" s="40"/>
      <c r="K198" s="40">
        <v>73.305</v>
      </c>
      <c r="L198" s="40"/>
      <c r="M198" s="40">
        <v>84.455</v>
      </c>
      <c r="N198" s="40">
        <v>98.237</v>
      </c>
      <c r="O198" s="63"/>
      <c r="P198" s="40">
        <f t="shared" si="26"/>
        <v>0.6366969979721805</v>
      </c>
      <c r="Q198" s="40">
        <f t="shared" si="19"/>
        <v>1.491583077318418</v>
      </c>
      <c r="R198" s="40">
        <f t="shared" si="27"/>
        <v>1.5435473069902013</v>
      </c>
      <c r="S198" s="61"/>
      <c r="T198" s="44">
        <f t="shared" si="21"/>
        <v>0.5272766734331782</v>
      </c>
      <c r="U198" s="44">
        <f t="shared" si="20"/>
        <v>-6.902463804927592</v>
      </c>
      <c r="V198" s="44">
        <f t="shared" si="22"/>
        <v>15.210422208580582</v>
      </c>
      <c r="W198" s="44">
        <f>N198/M198*100-100</f>
        <v>16.31874962998046</v>
      </c>
      <c r="X198" s="61"/>
      <c r="Y198" s="45">
        <v>9.62625591432191</v>
      </c>
      <c r="Z198" s="45">
        <v>3.903500217714727</v>
      </c>
      <c r="AA198" s="45">
        <v>19.90262532530786</v>
      </c>
      <c r="AB198" s="45">
        <v>19.546505272333466</v>
      </c>
    </row>
    <row r="199" spans="1:28" s="30" customFormat="1" ht="11.25">
      <c r="A199" s="28" t="s">
        <v>180</v>
      </c>
      <c r="B199" s="40">
        <v>0.008</v>
      </c>
      <c r="C199" s="40">
        <v>0.023</v>
      </c>
      <c r="D199" s="40">
        <v>0.052</v>
      </c>
      <c r="E199" s="40">
        <v>0.049</v>
      </c>
      <c r="F199" s="40"/>
      <c r="G199" s="40">
        <v>0.059</v>
      </c>
      <c r="H199" s="40"/>
      <c r="I199" s="40">
        <v>0.073</v>
      </c>
      <c r="J199" s="40"/>
      <c r="K199" s="40">
        <v>0.074</v>
      </c>
      <c r="L199" s="40"/>
      <c r="M199" s="40">
        <v>0.064</v>
      </c>
      <c r="N199" s="40">
        <v>0.076</v>
      </c>
      <c r="O199" s="63"/>
      <c r="P199" s="40">
        <f t="shared" si="26"/>
        <v>0.0003930834992882732</v>
      </c>
      <c r="Q199" s="40">
        <f aca="true" t="shared" si="29" ref="Q199:Q219">M199/M$13*100</f>
        <v>0.0011303216736531733</v>
      </c>
      <c r="R199" s="40">
        <f t="shared" si="27"/>
        <v>0.0011941487965965504</v>
      </c>
      <c r="S199" s="61"/>
      <c r="T199" s="44">
        <f t="shared" si="21"/>
        <v>23.728813559322035</v>
      </c>
      <c r="U199" s="44">
        <f aca="true" t="shared" si="30" ref="U199:U219">K199/I199*100-100</f>
        <v>1.3698630136986338</v>
      </c>
      <c r="V199" s="44">
        <f t="shared" si="22"/>
        <v>-13.513513513513516</v>
      </c>
      <c r="W199" s="44">
        <f>N199/M199*100-100</f>
        <v>18.75</v>
      </c>
      <c r="X199" s="61"/>
      <c r="Y199" s="44" t="s">
        <v>259</v>
      </c>
      <c r="Z199" s="44" t="s">
        <v>259</v>
      </c>
      <c r="AA199" s="44" t="s">
        <v>259</v>
      </c>
      <c r="AB199" s="44" t="s">
        <v>259</v>
      </c>
    </row>
    <row r="200" spans="1:28" s="30" customFormat="1" ht="11.25">
      <c r="A200" s="28" t="s">
        <v>181</v>
      </c>
      <c r="B200" s="40">
        <v>0.418</v>
      </c>
      <c r="C200" s="40">
        <v>0.689</v>
      </c>
      <c r="D200" s="40">
        <v>0.66</v>
      </c>
      <c r="E200" s="40">
        <v>0.473</v>
      </c>
      <c r="F200" s="40"/>
      <c r="G200" s="40">
        <v>0.424</v>
      </c>
      <c r="H200" s="40"/>
      <c r="I200" s="40">
        <v>0.452</v>
      </c>
      <c r="J200" s="40"/>
      <c r="K200" s="40">
        <v>0.345</v>
      </c>
      <c r="L200" s="40"/>
      <c r="M200" s="40">
        <v>0.336</v>
      </c>
      <c r="N200" s="40" t="s">
        <v>261</v>
      </c>
      <c r="O200" s="63"/>
      <c r="P200" s="40">
        <f t="shared" si="26"/>
        <v>0.020538612837812272</v>
      </c>
      <c r="Q200" s="40">
        <f t="shared" si="29"/>
        <v>0.005934188786679159</v>
      </c>
      <c r="R200" s="40" t="s">
        <v>261</v>
      </c>
      <c r="S200" s="61"/>
      <c r="T200" s="44">
        <f t="shared" si="21"/>
        <v>6.603773584905667</v>
      </c>
      <c r="U200" s="44">
        <f t="shared" si="30"/>
        <v>-23.672566371681427</v>
      </c>
      <c r="V200" s="44">
        <f t="shared" si="22"/>
        <v>-2.6086956521738927</v>
      </c>
      <c r="W200" s="44" t="s">
        <v>261</v>
      </c>
      <c r="X200" s="61"/>
      <c r="Y200" s="44" t="s">
        <v>259</v>
      </c>
      <c r="Z200" s="44" t="s">
        <v>259</v>
      </c>
      <c r="AA200" s="44" t="s">
        <v>259</v>
      </c>
      <c r="AB200" s="44" t="s">
        <v>259</v>
      </c>
    </row>
    <row r="201" spans="1:28" s="30" customFormat="1" ht="11.25">
      <c r="A201" s="28" t="s">
        <v>182</v>
      </c>
      <c r="B201" s="40">
        <v>0.472</v>
      </c>
      <c r="C201" s="40">
        <v>0.303</v>
      </c>
      <c r="D201" s="40">
        <v>0.325</v>
      </c>
      <c r="E201" s="40">
        <v>0.851</v>
      </c>
      <c r="F201" s="40"/>
      <c r="G201" s="40">
        <v>0.746</v>
      </c>
      <c r="H201" s="40"/>
      <c r="I201" s="40">
        <v>0.866</v>
      </c>
      <c r="J201" s="40"/>
      <c r="K201" s="40">
        <v>1.065</v>
      </c>
      <c r="L201" s="40"/>
      <c r="M201" s="40">
        <v>1.125</v>
      </c>
      <c r="N201" s="40">
        <v>1.391</v>
      </c>
      <c r="O201" s="63"/>
      <c r="P201" s="40">
        <f t="shared" si="26"/>
        <v>0.02319192645800812</v>
      </c>
      <c r="Q201" s="40">
        <f t="shared" si="29"/>
        <v>0.019868935669684687</v>
      </c>
      <c r="R201" s="40">
        <f>N201/N$13*100</f>
        <v>0.021856065474550018</v>
      </c>
      <c r="S201" s="61"/>
      <c r="T201" s="44">
        <f t="shared" si="21"/>
        <v>16.08579088471849</v>
      </c>
      <c r="U201" s="44">
        <f t="shared" si="30"/>
        <v>22.979214780600458</v>
      </c>
      <c r="V201" s="44">
        <f t="shared" si="22"/>
        <v>5.633802816901422</v>
      </c>
      <c r="W201" s="44">
        <f>N201/M201*100-100</f>
        <v>23.644444444444446</v>
      </c>
      <c r="X201" s="61"/>
      <c r="Y201" s="44" t="s">
        <v>259</v>
      </c>
      <c r="Z201" s="44" t="s">
        <v>259</v>
      </c>
      <c r="AA201" s="44" t="s">
        <v>259</v>
      </c>
      <c r="AB201" s="44" t="s">
        <v>259</v>
      </c>
    </row>
    <row r="202" spans="1:28" s="30" customFormat="1" ht="11.25">
      <c r="A202" s="28" t="s">
        <v>183</v>
      </c>
      <c r="B202" s="40">
        <v>0.08</v>
      </c>
      <c r="C202" s="40">
        <v>0.16</v>
      </c>
      <c r="D202" s="40">
        <v>0.21</v>
      </c>
      <c r="E202" s="40">
        <v>0.344</v>
      </c>
      <c r="F202" s="40"/>
      <c r="G202" s="40">
        <v>0.384</v>
      </c>
      <c r="H202" s="40"/>
      <c r="I202" s="40">
        <v>0.402</v>
      </c>
      <c r="J202" s="40"/>
      <c r="K202" s="40">
        <v>0.474</v>
      </c>
      <c r="L202" s="40"/>
      <c r="M202" s="40">
        <v>0.602</v>
      </c>
      <c r="N202" s="40">
        <v>0.804</v>
      </c>
      <c r="O202" s="63"/>
      <c r="P202" s="40">
        <f t="shared" si="26"/>
        <v>0.003930834992882732</v>
      </c>
      <c r="Q202" s="40">
        <f t="shared" si="29"/>
        <v>0.01063208824280016</v>
      </c>
      <c r="R202" s="40">
        <f>N202/N$13*100</f>
        <v>0.012632837269258243</v>
      </c>
      <c r="S202" s="61"/>
      <c r="T202" s="44">
        <f t="shared" si="21"/>
        <v>4.6875</v>
      </c>
      <c r="U202" s="44">
        <f t="shared" si="30"/>
        <v>17.91044776119402</v>
      </c>
      <c r="V202" s="44">
        <f t="shared" si="22"/>
        <v>27.004219409282697</v>
      </c>
      <c r="W202" s="44">
        <f>N202/M202*100-100</f>
        <v>33.554817275747524</v>
      </c>
      <c r="X202" s="61"/>
      <c r="Y202" s="44" t="s">
        <v>259</v>
      </c>
      <c r="Z202" s="44" t="s">
        <v>259</v>
      </c>
      <c r="AA202" s="44" t="s">
        <v>259</v>
      </c>
      <c r="AB202" s="44" t="s">
        <v>259</v>
      </c>
    </row>
    <row r="203" spans="1:28" s="30" customFormat="1" ht="11.25">
      <c r="A203" s="28" t="s">
        <v>184</v>
      </c>
      <c r="B203" s="40">
        <v>0.418</v>
      </c>
      <c r="C203" s="40">
        <v>0.271</v>
      </c>
      <c r="D203" s="40">
        <v>0.449</v>
      </c>
      <c r="E203" s="40">
        <v>0.515</v>
      </c>
      <c r="F203" s="40"/>
      <c r="G203" s="40">
        <v>0.492</v>
      </c>
      <c r="H203" s="40"/>
      <c r="I203" s="40">
        <v>0.527</v>
      </c>
      <c r="J203" s="40"/>
      <c r="K203" s="40">
        <v>0.398</v>
      </c>
      <c r="L203" s="40"/>
      <c r="M203" s="40">
        <v>0.49</v>
      </c>
      <c r="N203" s="40" t="s">
        <v>261</v>
      </c>
      <c r="O203" s="63"/>
      <c r="P203" s="40">
        <f t="shared" si="26"/>
        <v>0.020538612837812272</v>
      </c>
      <c r="Q203" s="40">
        <f t="shared" si="29"/>
        <v>0.008654025313907108</v>
      </c>
      <c r="R203" s="40" t="s">
        <v>261</v>
      </c>
      <c r="S203" s="61"/>
      <c r="T203" s="44">
        <f t="shared" si="21"/>
        <v>7.113821138211392</v>
      </c>
      <c r="U203" s="44">
        <f t="shared" si="30"/>
        <v>-24.478178368121434</v>
      </c>
      <c r="V203" s="44">
        <f t="shared" si="22"/>
        <v>23.115577889447223</v>
      </c>
      <c r="W203" s="44" t="s">
        <v>261</v>
      </c>
      <c r="X203" s="61"/>
      <c r="Y203" s="44" t="s">
        <v>259</v>
      </c>
      <c r="Z203" s="44" t="s">
        <v>259</v>
      </c>
      <c r="AA203" s="44" t="s">
        <v>259</v>
      </c>
      <c r="AB203" s="44" t="s">
        <v>259</v>
      </c>
    </row>
    <row r="204" spans="1:28" s="30" customFormat="1" ht="11.25">
      <c r="A204" s="28" t="s">
        <v>185</v>
      </c>
      <c r="B204" s="40">
        <v>5.421</v>
      </c>
      <c r="C204" s="40">
        <v>5.72</v>
      </c>
      <c r="D204" s="40">
        <v>9.488</v>
      </c>
      <c r="E204" s="40">
        <v>13.645</v>
      </c>
      <c r="F204" s="40"/>
      <c r="G204" s="40">
        <v>14.452</v>
      </c>
      <c r="H204" s="40"/>
      <c r="I204" s="40">
        <v>14.076</v>
      </c>
      <c r="J204" s="40"/>
      <c r="K204" s="40">
        <v>12.071</v>
      </c>
      <c r="L204" s="40"/>
      <c r="M204" s="40">
        <v>12.455</v>
      </c>
      <c r="N204" s="40">
        <v>13.267</v>
      </c>
      <c r="O204" s="63"/>
      <c r="P204" s="40">
        <f t="shared" si="26"/>
        <v>0.26636320620521614</v>
      </c>
      <c r="Q204" s="40">
        <f t="shared" si="29"/>
        <v>0.21997119445859803</v>
      </c>
      <c r="R204" s="40">
        <f aca="true" t="shared" si="31" ref="R204:R211">N204/N$13*100</f>
        <v>0.20845752742692675</v>
      </c>
      <c r="S204" s="61"/>
      <c r="T204" s="44">
        <f t="shared" si="21"/>
        <v>-2.6017160254636025</v>
      </c>
      <c r="U204" s="44">
        <f t="shared" si="30"/>
        <v>-14.244103438476841</v>
      </c>
      <c r="V204" s="44">
        <f t="shared" si="22"/>
        <v>3.1811780299892263</v>
      </c>
      <c r="W204" s="44">
        <f aca="true" t="shared" si="32" ref="W204:W211">N204/M204*100-100</f>
        <v>6.519470092332398</v>
      </c>
      <c r="X204" s="61"/>
      <c r="Y204" s="45">
        <v>4.761904761904747</v>
      </c>
      <c r="Z204" s="45">
        <v>-0.29999999999999005</v>
      </c>
      <c r="AA204" s="45">
        <v>1.579999999999989</v>
      </c>
      <c r="AB204" s="45">
        <v>5.709999999999994</v>
      </c>
    </row>
    <row r="205" spans="1:28" s="30" customFormat="1" ht="11.25">
      <c r="A205" s="28" t="s">
        <v>186</v>
      </c>
      <c r="B205" s="40">
        <v>2.618</v>
      </c>
      <c r="C205" s="40">
        <v>2.74</v>
      </c>
      <c r="D205" s="40">
        <v>5.589</v>
      </c>
      <c r="E205" s="40">
        <v>8.176</v>
      </c>
      <c r="F205" s="40"/>
      <c r="G205" s="40">
        <v>9.536</v>
      </c>
      <c r="H205" s="40"/>
      <c r="I205" s="40">
        <v>8.758</v>
      </c>
      <c r="J205" s="40"/>
      <c r="K205" s="40">
        <v>8.514</v>
      </c>
      <c r="L205" s="40"/>
      <c r="M205" s="40">
        <v>8.491</v>
      </c>
      <c r="N205" s="40">
        <v>9.173</v>
      </c>
      <c r="O205" s="63"/>
      <c r="P205" s="40">
        <f t="shared" si="26"/>
        <v>0.1286365751420874</v>
      </c>
      <c r="Q205" s="40">
        <f t="shared" si="29"/>
        <v>0.14996189579670458</v>
      </c>
      <c r="R205" s="40">
        <f t="shared" si="31"/>
        <v>0.14413061725237045</v>
      </c>
      <c r="S205" s="61"/>
      <c r="T205" s="44">
        <f t="shared" si="21"/>
        <v>-8.15855704697988</v>
      </c>
      <c r="U205" s="44">
        <f t="shared" si="30"/>
        <v>-2.7860242064398193</v>
      </c>
      <c r="V205" s="44">
        <f t="shared" si="22"/>
        <v>-0.2701432933991015</v>
      </c>
      <c r="W205" s="44">
        <f t="shared" si="32"/>
        <v>8.032033918266407</v>
      </c>
      <c r="X205" s="61"/>
      <c r="Y205" s="45">
        <v>-5.817875210792576</v>
      </c>
      <c r="Z205" s="45">
        <v>-3.0438675022381436</v>
      </c>
      <c r="AA205" s="45">
        <v>12.373037857802423</v>
      </c>
      <c r="AB205" s="45" t="s">
        <v>261</v>
      </c>
    </row>
    <row r="206" spans="1:28" s="30" customFormat="1" ht="11.25">
      <c r="A206" s="28" t="s">
        <v>187</v>
      </c>
      <c r="B206" s="40">
        <v>1.031</v>
      </c>
      <c r="C206" s="40">
        <v>0.912</v>
      </c>
      <c r="D206" s="40">
        <v>1.144</v>
      </c>
      <c r="E206" s="40">
        <v>2.644</v>
      </c>
      <c r="F206" s="40"/>
      <c r="G206" s="40">
        <v>2.513</v>
      </c>
      <c r="H206" s="40"/>
      <c r="I206" s="40">
        <v>2.163</v>
      </c>
      <c r="J206" s="40"/>
      <c r="K206" s="40">
        <v>1.775</v>
      </c>
      <c r="L206" s="40"/>
      <c r="M206" s="40">
        <v>1.877</v>
      </c>
      <c r="N206" s="40">
        <v>1.98</v>
      </c>
      <c r="O206" s="63"/>
      <c r="P206" s="40">
        <f t="shared" si="26"/>
        <v>0.0506586359707762</v>
      </c>
      <c r="Q206" s="40">
        <f t="shared" si="29"/>
        <v>0.03315021533510947</v>
      </c>
      <c r="R206" s="40">
        <f t="shared" si="31"/>
        <v>0.03111071864817328</v>
      </c>
      <c r="S206" s="61"/>
      <c r="T206" s="44">
        <f t="shared" si="21"/>
        <v>-13.927576601671305</v>
      </c>
      <c r="U206" s="44">
        <f t="shared" si="30"/>
        <v>-17.938049006010175</v>
      </c>
      <c r="V206" s="44">
        <f t="shared" si="22"/>
        <v>5.746478873239454</v>
      </c>
      <c r="W206" s="44">
        <f t="shared" si="32"/>
        <v>5.487480021310603</v>
      </c>
      <c r="X206" s="61"/>
      <c r="Y206" s="44" t="s">
        <v>259</v>
      </c>
      <c r="Z206" s="44" t="s">
        <v>259</v>
      </c>
      <c r="AA206" s="44" t="s">
        <v>259</v>
      </c>
      <c r="AB206" s="44" t="s">
        <v>259</v>
      </c>
    </row>
    <row r="207" spans="1:28" s="30" customFormat="1" ht="11.25">
      <c r="A207" s="28" t="s">
        <v>188</v>
      </c>
      <c r="B207" s="40">
        <v>5.741</v>
      </c>
      <c r="C207" s="40">
        <v>4.607</v>
      </c>
      <c r="D207" s="40">
        <v>8.068</v>
      </c>
      <c r="E207" s="40">
        <v>17.501</v>
      </c>
      <c r="F207" s="40"/>
      <c r="G207" s="40">
        <v>20.408</v>
      </c>
      <c r="H207" s="40"/>
      <c r="I207" s="40">
        <v>24.882</v>
      </c>
      <c r="J207" s="40"/>
      <c r="K207" s="40">
        <v>29.414</v>
      </c>
      <c r="L207" s="40"/>
      <c r="M207" s="40">
        <v>36.576</v>
      </c>
      <c r="N207" s="40">
        <v>39.783</v>
      </c>
      <c r="O207" s="63"/>
      <c r="P207" s="40">
        <f t="shared" si="26"/>
        <v>0.282086546176747</v>
      </c>
      <c r="Q207" s="40">
        <f t="shared" si="29"/>
        <v>0.6459788364927885</v>
      </c>
      <c r="R207" s="40">
        <f t="shared" si="31"/>
        <v>0.6250897575657969</v>
      </c>
      <c r="S207" s="61"/>
      <c r="T207" s="44">
        <f t="shared" si="21"/>
        <v>21.92277538220307</v>
      </c>
      <c r="U207" s="44">
        <f t="shared" si="30"/>
        <v>18.213969938107866</v>
      </c>
      <c r="V207" s="44">
        <f t="shared" si="22"/>
        <v>24.34894947983952</v>
      </c>
      <c r="W207" s="44">
        <f t="shared" si="32"/>
        <v>8.768044619422582</v>
      </c>
      <c r="X207" s="61"/>
      <c r="Y207" s="45">
        <v>30.148387801297954</v>
      </c>
      <c r="Z207" s="45">
        <v>24.84973447187849</v>
      </c>
      <c r="AA207" s="45">
        <v>24.20298632962069</v>
      </c>
      <c r="AB207" s="45">
        <v>13.182148407307597</v>
      </c>
    </row>
    <row r="208" spans="1:28" s="30" customFormat="1" ht="11.25">
      <c r="A208" s="28" t="s">
        <v>189</v>
      </c>
      <c r="B208" s="40">
        <v>0.017</v>
      </c>
      <c r="C208" s="40">
        <v>0.016</v>
      </c>
      <c r="D208" s="40">
        <v>0.009</v>
      </c>
      <c r="E208" s="40">
        <v>0.009</v>
      </c>
      <c r="F208" s="40"/>
      <c r="G208" s="40">
        <v>0.01</v>
      </c>
      <c r="H208" s="40"/>
      <c r="I208" s="40">
        <v>0.015</v>
      </c>
      <c r="J208" s="40"/>
      <c r="K208" s="40">
        <v>0.015</v>
      </c>
      <c r="L208" s="40"/>
      <c r="M208" s="40">
        <v>0.02</v>
      </c>
      <c r="N208" s="40">
        <v>0.014</v>
      </c>
      <c r="O208" s="63"/>
      <c r="P208" s="40">
        <f t="shared" si="26"/>
        <v>0.0008353024359875806</v>
      </c>
      <c r="Q208" s="40">
        <f t="shared" si="29"/>
        <v>0.00035322552301661665</v>
      </c>
      <c r="R208" s="40">
        <f t="shared" si="31"/>
        <v>0.00021997477832041715</v>
      </c>
      <c r="S208" s="61"/>
      <c r="T208" s="44">
        <f t="shared" si="21"/>
        <v>50</v>
      </c>
      <c r="U208" s="44">
        <f t="shared" si="30"/>
        <v>0</v>
      </c>
      <c r="V208" s="44">
        <f t="shared" si="22"/>
        <v>33.33333333333334</v>
      </c>
      <c r="W208" s="44">
        <f t="shared" si="32"/>
        <v>-30</v>
      </c>
      <c r="X208" s="61"/>
      <c r="Y208" s="44" t="s">
        <v>259</v>
      </c>
      <c r="Z208" s="44" t="s">
        <v>259</v>
      </c>
      <c r="AA208" s="44" t="s">
        <v>259</v>
      </c>
      <c r="AB208" s="44" t="s">
        <v>259</v>
      </c>
    </row>
    <row r="209" spans="1:28" s="30" customFormat="1" ht="11.25">
      <c r="A209" s="28" t="s">
        <v>190</v>
      </c>
      <c r="B209" s="40">
        <v>19.376</v>
      </c>
      <c r="C209" s="40">
        <v>22.812</v>
      </c>
      <c r="D209" s="40">
        <v>52.752</v>
      </c>
      <c r="E209" s="40">
        <v>118.268</v>
      </c>
      <c r="F209" s="40"/>
      <c r="G209" s="40">
        <v>125.014</v>
      </c>
      <c r="H209" s="40"/>
      <c r="I209" s="40">
        <v>124.986</v>
      </c>
      <c r="J209" s="40"/>
      <c r="K209" s="40">
        <v>109.895</v>
      </c>
      <c r="L209" s="40"/>
      <c r="M209" s="40">
        <v>114.689</v>
      </c>
      <c r="N209" s="40">
        <v>137.875</v>
      </c>
      <c r="O209" s="63"/>
      <c r="P209" s="40">
        <f t="shared" si="26"/>
        <v>0.9520482352761978</v>
      </c>
      <c r="Q209" s="40">
        <f t="shared" si="29"/>
        <v>2.025554100462637</v>
      </c>
      <c r="R209" s="40">
        <f t="shared" si="31"/>
        <v>2.1663587543519656</v>
      </c>
      <c r="S209" s="61"/>
      <c r="T209" s="44">
        <f t="shared" si="21"/>
        <v>-0.02239749148095882</v>
      </c>
      <c r="U209" s="44">
        <f t="shared" si="30"/>
        <v>-12.074152305058178</v>
      </c>
      <c r="V209" s="44">
        <f t="shared" si="22"/>
        <v>4.362345875608526</v>
      </c>
      <c r="W209" s="44">
        <f t="shared" si="32"/>
        <v>20.21641133848931</v>
      </c>
      <c r="X209" s="61"/>
      <c r="Y209" s="45">
        <v>6.780000000000008</v>
      </c>
      <c r="Z209" s="45">
        <v>0.9000000000000161</v>
      </c>
      <c r="AA209" s="45">
        <v>5.60000000000002</v>
      </c>
      <c r="AB209" s="45">
        <v>15.8</v>
      </c>
    </row>
    <row r="210" spans="1:28" s="30" customFormat="1" ht="11.25">
      <c r="A210" s="28" t="s">
        <v>171</v>
      </c>
      <c r="B210" s="40">
        <v>12.656</v>
      </c>
      <c r="C210" s="40">
        <v>14.967</v>
      </c>
      <c r="D210" s="40">
        <v>34.848</v>
      </c>
      <c r="E210" s="40">
        <v>69.557</v>
      </c>
      <c r="F210" s="40"/>
      <c r="G210" s="40">
        <v>73.466</v>
      </c>
      <c r="H210" s="40"/>
      <c r="I210" s="40">
        <v>72.402</v>
      </c>
      <c r="J210" s="40"/>
      <c r="K210" s="40">
        <v>63.381</v>
      </c>
      <c r="L210" s="40"/>
      <c r="M210" s="40">
        <v>68.691</v>
      </c>
      <c r="N210" s="40">
        <v>78.852</v>
      </c>
      <c r="O210" s="63"/>
      <c r="P210" s="40">
        <f t="shared" si="26"/>
        <v>0.6218580958740483</v>
      </c>
      <c r="Q210" s="40">
        <f t="shared" si="29"/>
        <v>1.2131707200767208</v>
      </c>
      <c r="R210" s="40">
        <f t="shared" si="31"/>
        <v>1.2389608014372524</v>
      </c>
      <c r="S210" s="61"/>
      <c r="T210" s="44">
        <f aca="true" t="shared" si="33" ref="T210:T219">I210/G210*100-100</f>
        <v>-1.448289004437413</v>
      </c>
      <c r="U210" s="44">
        <f t="shared" si="30"/>
        <v>-12.45960056352034</v>
      </c>
      <c r="V210" s="44">
        <f aca="true" t="shared" si="34" ref="V210:V219">M210/K210*100-100</f>
        <v>8.377905050409424</v>
      </c>
      <c r="W210" s="44">
        <f t="shared" si="32"/>
        <v>14.792330873040129</v>
      </c>
      <c r="X210" s="61"/>
      <c r="Y210" s="45">
        <v>4.897573896347427</v>
      </c>
      <c r="Z210" s="45">
        <v>0.7000000000000056</v>
      </c>
      <c r="AA210" s="45">
        <v>8.100000000000012</v>
      </c>
      <c r="AB210" s="45">
        <v>10.2</v>
      </c>
    </row>
    <row r="211" spans="1:28" s="30" customFormat="1" ht="11.25">
      <c r="A211" s="28" t="s">
        <v>172</v>
      </c>
      <c r="B211" s="40">
        <v>6.72</v>
      </c>
      <c r="C211" s="40">
        <v>7.845</v>
      </c>
      <c r="D211" s="40">
        <v>17.904</v>
      </c>
      <c r="E211" s="40">
        <v>48.711</v>
      </c>
      <c r="F211" s="40"/>
      <c r="G211" s="40">
        <v>51.548</v>
      </c>
      <c r="H211" s="40"/>
      <c r="I211" s="40">
        <v>52.584</v>
      </c>
      <c r="J211" s="40"/>
      <c r="K211" s="40">
        <v>46.514</v>
      </c>
      <c r="L211" s="40"/>
      <c r="M211" s="40">
        <v>45.998</v>
      </c>
      <c r="N211" s="40">
        <v>59.101</v>
      </c>
      <c r="O211" s="63"/>
      <c r="P211" s="40">
        <f t="shared" si="26"/>
        <v>0.3301901394021495</v>
      </c>
      <c r="Q211" s="40">
        <f t="shared" si="29"/>
        <v>0.8123833803859165</v>
      </c>
      <c r="R211" s="40">
        <f t="shared" si="31"/>
        <v>0.928623526679641</v>
      </c>
      <c r="S211" s="61"/>
      <c r="T211" s="44">
        <f t="shared" si="33"/>
        <v>2.0097772949484067</v>
      </c>
      <c r="U211" s="44">
        <f t="shared" si="30"/>
        <v>-11.54343526548</v>
      </c>
      <c r="V211" s="44">
        <f t="shared" si="34"/>
        <v>-1.109343423485413</v>
      </c>
      <c r="W211" s="44">
        <f t="shared" si="32"/>
        <v>28.48602113135354</v>
      </c>
      <c r="X211" s="61"/>
      <c r="Y211" s="45">
        <v>9.903586588833612</v>
      </c>
      <c r="Z211" s="45">
        <v>-0.5999999999999884</v>
      </c>
      <c r="AA211" s="45">
        <v>1.5999999999999934</v>
      </c>
      <c r="AB211" s="45">
        <v>26.7</v>
      </c>
    </row>
    <row r="212" spans="1:28" s="30" customFormat="1" ht="11.25">
      <c r="A212" s="28" t="s">
        <v>191</v>
      </c>
      <c r="B212" s="40">
        <v>0.074</v>
      </c>
      <c r="C212" s="40">
        <v>0.07</v>
      </c>
      <c r="D212" s="40">
        <v>0.07</v>
      </c>
      <c r="E212" s="40">
        <v>0.168</v>
      </c>
      <c r="F212" s="40"/>
      <c r="G212" s="40">
        <v>0.162</v>
      </c>
      <c r="H212" s="40"/>
      <c r="I212" s="40">
        <v>0.175</v>
      </c>
      <c r="J212" s="40"/>
      <c r="K212" s="40">
        <v>0.126</v>
      </c>
      <c r="L212" s="40"/>
      <c r="M212" s="40">
        <v>0.15</v>
      </c>
      <c r="N212" s="40" t="s">
        <v>261</v>
      </c>
      <c r="O212" s="63"/>
      <c r="P212" s="40">
        <f t="shared" si="26"/>
        <v>0.003636022368416527</v>
      </c>
      <c r="Q212" s="40">
        <f t="shared" si="29"/>
        <v>0.0026491914226246245</v>
      </c>
      <c r="R212" s="40" t="s">
        <v>261</v>
      </c>
      <c r="S212" s="61"/>
      <c r="T212" s="44">
        <f t="shared" si="33"/>
        <v>8.024691358024683</v>
      </c>
      <c r="U212" s="44">
        <f t="shared" si="30"/>
        <v>-27.999999999999986</v>
      </c>
      <c r="V212" s="44">
        <f t="shared" si="34"/>
        <v>19.04761904761905</v>
      </c>
      <c r="W212" s="44" t="s">
        <v>261</v>
      </c>
      <c r="X212" s="61"/>
      <c r="Y212" s="44" t="s">
        <v>259</v>
      </c>
      <c r="Z212" s="44" t="s">
        <v>259</v>
      </c>
      <c r="AA212" s="44" t="s">
        <v>259</v>
      </c>
      <c r="AB212" s="44" t="s">
        <v>259</v>
      </c>
    </row>
    <row r="213" spans="1:28" s="30" customFormat="1" ht="11.25">
      <c r="A213" s="28" t="s">
        <v>192</v>
      </c>
      <c r="B213" s="40">
        <v>1.067</v>
      </c>
      <c r="C213" s="40">
        <v>1.293</v>
      </c>
      <c r="D213" s="40">
        <v>1.983</v>
      </c>
      <c r="E213" s="40">
        <v>3.797</v>
      </c>
      <c r="F213" s="40"/>
      <c r="G213" s="40">
        <v>4.095</v>
      </c>
      <c r="H213" s="40"/>
      <c r="I213" s="40">
        <v>4.632</v>
      </c>
      <c r="J213" s="40"/>
      <c r="K213" s="40">
        <v>4.797</v>
      </c>
      <c r="L213" s="40"/>
      <c r="M213" s="40">
        <v>4.599</v>
      </c>
      <c r="N213" s="40">
        <v>5.134</v>
      </c>
      <c r="O213" s="63"/>
      <c r="P213" s="40">
        <f t="shared" si="26"/>
        <v>0.052427511717573434</v>
      </c>
      <c r="Q213" s="40">
        <f t="shared" si="29"/>
        <v>0.081224209017671</v>
      </c>
      <c r="R213" s="40">
        <f>N213/N$13*100</f>
        <v>0.08066789370693012</v>
      </c>
      <c r="S213" s="61"/>
      <c r="T213" s="44">
        <f t="shared" si="33"/>
        <v>13.11355311355311</v>
      </c>
      <c r="U213" s="44">
        <f t="shared" si="30"/>
        <v>3.562176165803095</v>
      </c>
      <c r="V213" s="44">
        <f t="shared" si="34"/>
        <v>-4.127579737335836</v>
      </c>
      <c r="W213" s="44">
        <f>N213/M213*100-100</f>
        <v>11.632963687758206</v>
      </c>
      <c r="X213" s="61"/>
      <c r="Y213" s="45">
        <v>10.619469026548668</v>
      </c>
      <c r="Z213" s="45">
        <v>-1.50000000000001</v>
      </c>
      <c r="AA213" s="45">
        <v>6.091370558375634</v>
      </c>
      <c r="AB213" s="45" t="s">
        <v>261</v>
      </c>
    </row>
    <row r="214" spans="1:28" s="30" customFormat="1" ht="11.25">
      <c r="A214" s="28" t="s">
        <v>193</v>
      </c>
      <c r="B214" s="40">
        <v>19.784</v>
      </c>
      <c r="C214" s="40">
        <v>30.704</v>
      </c>
      <c r="D214" s="40">
        <v>67.142</v>
      </c>
      <c r="E214" s="40">
        <v>111.563</v>
      </c>
      <c r="F214" s="40"/>
      <c r="G214" s="40">
        <v>115.73</v>
      </c>
      <c r="H214" s="40"/>
      <c r="I214" s="40">
        <v>121.081</v>
      </c>
      <c r="J214" s="40"/>
      <c r="K214" s="40">
        <v>110.518</v>
      </c>
      <c r="L214" s="40"/>
      <c r="M214" s="40">
        <v>121.496</v>
      </c>
      <c r="N214" s="40">
        <v>148.32</v>
      </c>
      <c r="O214" s="63"/>
      <c r="P214" s="40">
        <f t="shared" si="26"/>
        <v>0.9720954937398996</v>
      </c>
      <c r="Q214" s="40">
        <f t="shared" si="29"/>
        <v>2.1457744072213427</v>
      </c>
      <c r="R214" s="40">
        <f>N214/N$13*100</f>
        <v>2.330475651463162</v>
      </c>
      <c r="S214" s="61"/>
      <c r="T214" s="44">
        <f t="shared" si="33"/>
        <v>4.623693078717707</v>
      </c>
      <c r="U214" s="44">
        <f t="shared" si="30"/>
        <v>-8.723912091905419</v>
      </c>
      <c r="V214" s="44">
        <f t="shared" si="34"/>
        <v>9.93322354729547</v>
      </c>
      <c r="W214" s="44">
        <f>N214/M214*100-100</f>
        <v>22.078093105945882</v>
      </c>
      <c r="X214" s="61"/>
      <c r="Y214" s="44">
        <v>7.86</v>
      </c>
      <c r="Z214" s="44">
        <v>1.1032820322640475</v>
      </c>
      <c r="AA214" s="44">
        <v>4.896836313617612</v>
      </c>
      <c r="AB214" s="44">
        <v>10.04</v>
      </c>
    </row>
    <row r="215" spans="1:28" s="30" customFormat="1" ht="11.25">
      <c r="A215" s="28" t="s">
        <v>194</v>
      </c>
      <c r="B215" s="40">
        <v>6.505</v>
      </c>
      <c r="C215" s="40">
        <v>7.121</v>
      </c>
      <c r="D215" s="40">
        <v>23.07</v>
      </c>
      <c r="E215" s="40">
        <v>56.439</v>
      </c>
      <c r="F215" s="40"/>
      <c r="G215" s="40">
        <v>55.72</v>
      </c>
      <c r="H215" s="40"/>
      <c r="I215" s="40">
        <v>57.388</v>
      </c>
      <c r="J215" s="40"/>
      <c r="K215" s="40">
        <v>54.456</v>
      </c>
      <c r="L215" s="40"/>
      <c r="M215" s="40">
        <v>58.44</v>
      </c>
      <c r="N215" s="40">
        <v>69.057</v>
      </c>
      <c r="O215" s="63"/>
      <c r="P215" s="40">
        <f t="shared" si="26"/>
        <v>0.31962602035877713</v>
      </c>
      <c r="Q215" s="40">
        <f t="shared" si="29"/>
        <v>1.0321249782545538</v>
      </c>
      <c r="R215" s="40">
        <f>N215/N$13*100</f>
        <v>1.0850570190337891</v>
      </c>
      <c r="S215" s="61"/>
      <c r="T215" s="44">
        <f t="shared" si="33"/>
        <v>2.993539124192381</v>
      </c>
      <c r="U215" s="44">
        <f t="shared" si="30"/>
        <v>-5.109082038056727</v>
      </c>
      <c r="V215" s="44">
        <f t="shared" si="34"/>
        <v>7.315998237108843</v>
      </c>
      <c r="W215" s="44">
        <f>N215/M215*100-100</f>
        <v>18.167351129363453</v>
      </c>
      <c r="X215" s="61"/>
      <c r="Y215" s="45">
        <v>7.602663706992235</v>
      </c>
      <c r="Z215" s="45">
        <v>7.800000000000012</v>
      </c>
      <c r="AA215" s="45">
        <v>11.950286806883371</v>
      </c>
      <c r="AB215" s="45">
        <v>21.9</v>
      </c>
    </row>
    <row r="216" spans="1:28" s="30" customFormat="1" ht="11.25">
      <c r="A216" s="28" t="s">
        <v>195</v>
      </c>
      <c r="B216" s="40">
        <v>0.007</v>
      </c>
      <c r="C216" s="40">
        <v>0.005</v>
      </c>
      <c r="D216" s="40">
        <v>0.011</v>
      </c>
      <c r="E216" s="40">
        <v>0.014</v>
      </c>
      <c r="F216" s="40"/>
      <c r="G216" s="40">
        <v>0.009</v>
      </c>
      <c r="H216" s="40"/>
      <c r="I216" s="40">
        <v>0.01</v>
      </c>
      <c r="J216" s="40"/>
      <c r="K216" s="40">
        <v>0.008</v>
      </c>
      <c r="L216" s="40"/>
      <c r="M216" s="40">
        <v>0.012</v>
      </c>
      <c r="N216" s="40" t="s">
        <v>261</v>
      </c>
      <c r="O216" s="63"/>
      <c r="P216" s="40">
        <f t="shared" si="26"/>
        <v>0.000343948061877239</v>
      </c>
      <c r="Q216" s="40">
        <f t="shared" si="29"/>
        <v>0.00021193531380997002</v>
      </c>
      <c r="R216" s="40" t="s">
        <v>261</v>
      </c>
      <c r="S216" s="61"/>
      <c r="T216" s="44">
        <f t="shared" si="33"/>
        <v>11.111111111111114</v>
      </c>
      <c r="U216" s="44">
        <f t="shared" si="30"/>
        <v>-20</v>
      </c>
      <c r="V216" s="44">
        <f t="shared" si="34"/>
        <v>50</v>
      </c>
      <c r="W216" s="44" t="s">
        <v>261</v>
      </c>
      <c r="X216" s="61"/>
      <c r="Y216" s="44" t="s">
        <v>259</v>
      </c>
      <c r="Z216" s="44" t="s">
        <v>259</v>
      </c>
      <c r="AA216" s="44" t="s">
        <v>259</v>
      </c>
      <c r="AB216" s="44" t="s">
        <v>259</v>
      </c>
    </row>
    <row r="217" spans="1:28" s="30" customFormat="1" ht="11.25">
      <c r="A217" s="28" t="s">
        <v>196</v>
      </c>
      <c r="B217" s="40">
        <v>0</v>
      </c>
      <c r="C217" s="40">
        <v>0</v>
      </c>
      <c r="D217" s="40">
        <v>0</v>
      </c>
      <c r="E217" s="40">
        <v>0</v>
      </c>
      <c r="F217" s="40"/>
      <c r="G217" s="40">
        <v>0</v>
      </c>
      <c r="H217" s="40"/>
      <c r="I217" s="40">
        <v>0</v>
      </c>
      <c r="J217" s="40"/>
      <c r="K217" s="40">
        <v>0</v>
      </c>
      <c r="L217" s="40"/>
      <c r="M217" s="40">
        <v>0</v>
      </c>
      <c r="N217" s="40" t="s">
        <v>261</v>
      </c>
      <c r="O217" s="63"/>
      <c r="P217" s="40">
        <f t="shared" si="26"/>
        <v>0</v>
      </c>
      <c r="Q217" s="40">
        <f t="shared" si="29"/>
        <v>0</v>
      </c>
      <c r="R217" s="40" t="s">
        <v>261</v>
      </c>
      <c r="S217" s="61"/>
      <c r="T217" s="44"/>
      <c r="U217" s="44"/>
      <c r="V217" s="44"/>
      <c r="W217" s="44"/>
      <c r="X217" s="61"/>
      <c r="Y217" s="44" t="s">
        <v>259</v>
      </c>
      <c r="Z217" s="44" t="s">
        <v>259</v>
      </c>
      <c r="AA217" s="44" t="s">
        <v>259</v>
      </c>
      <c r="AB217" s="44" t="s">
        <v>259</v>
      </c>
    </row>
    <row r="218" spans="1:28" s="30" customFormat="1" ht="11.25">
      <c r="A218" s="28" t="s">
        <v>197</v>
      </c>
      <c r="B218" s="40">
        <v>0.035</v>
      </c>
      <c r="C218" s="40">
        <v>0.03</v>
      </c>
      <c r="D218" s="40">
        <v>0.019</v>
      </c>
      <c r="E218" s="40">
        <v>0.028</v>
      </c>
      <c r="F218" s="40"/>
      <c r="G218" s="40">
        <v>0.03</v>
      </c>
      <c r="H218" s="40"/>
      <c r="I218" s="40">
        <v>0.035</v>
      </c>
      <c r="J218" s="40"/>
      <c r="K218" s="40">
        <v>0.034</v>
      </c>
      <c r="L218" s="40"/>
      <c r="M218" s="40">
        <v>0.026</v>
      </c>
      <c r="N218" s="40">
        <v>0.025</v>
      </c>
      <c r="O218" s="63"/>
      <c r="P218" s="40">
        <f t="shared" si="26"/>
        <v>0.0017197403093861955</v>
      </c>
      <c r="Q218" s="40">
        <f t="shared" si="29"/>
        <v>0.0004591931799216016</v>
      </c>
      <c r="R218" s="40" t="s">
        <v>261</v>
      </c>
      <c r="S218" s="61"/>
      <c r="T218" s="44">
        <f t="shared" si="33"/>
        <v>16.66666666666667</v>
      </c>
      <c r="U218" s="44">
        <f t="shared" si="30"/>
        <v>-2.857142857142861</v>
      </c>
      <c r="V218" s="44">
        <f t="shared" si="34"/>
        <v>-23.529411764705884</v>
      </c>
      <c r="W218" s="44" t="s">
        <v>261</v>
      </c>
      <c r="X218" s="61"/>
      <c r="Y218" s="44" t="s">
        <v>259</v>
      </c>
      <c r="Z218" s="44" t="s">
        <v>259</v>
      </c>
      <c r="AA218" s="44" t="s">
        <v>259</v>
      </c>
      <c r="AB218" s="44" t="s">
        <v>259</v>
      </c>
    </row>
    <row r="219" spans="1:28" s="30" customFormat="1" ht="11.25">
      <c r="A219" s="28" t="s">
        <v>198</v>
      </c>
      <c r="B219" s="40">
        <v>0.338</v>
      </c>
      <c r="C219" s="40">
        <v>0.698</v>
      </c>
      <c r="D219" s="40">
        <v>2.404</v>
      </c>
      <c r="E219" s="40">
        <v>5.449</v>
      </c>
      <c r="F219" s="40"/>
      <c r="G219" s="40">
        <v>7.255</v>
      </c>
      <c r="H219" s="40"/>
      <c r="I219" s="40">
        <v>9.185</v>
      </c>
      <c r="J219" s="40"/>
      <c r="K219" s="40">
        <v>9.361</v>
      </c>
      <c r="L219" s="40"/>
      <c r="M219" s="40">
        <v>11.523</v>
      </c>
      <c r="N219" s="40">
        <v>14.45</v>
      </c>
      <c r="O219" s="63"/>
      <c r="P219" s="40">
        <f t="shared" si="26"/>
        <v>0.016607777844929544</v>
      </c>
      <c r="Q219" s="40">
        <f t="shared" si="29"/>
        <v>0.20351088508602366</v>
      </c>
      <c r="R219" s="40">
        <f>N219/N$13*100</f>
        <v>0.22704539619500197</v>
      </c>
      <c r="S219" s="61"/>
      <c r="T219" s="44">
        <f t="shared" si="33"/>
        <v>26.602343211578244</v>
      </c>
      <c r="U219" s="44">
        <f t="shared" si="30"/>
        <v>1.9161676646706667</v>
      </c>
      <c r="V219" s="44">
        <f t="shared" si="34"/>
        <v>23.09582309582308</v>
      </c>
      <c r="W219" s="44">
        <f>N219/M219*100-100</f>
        <v>25.401371170702063</v>
      </c>
      <c r="X219" s="61"/>
      <c r="Y219" s="44" t="s">
        <v>259</v>
      </c>
      <c r="Z219" s="44" t="s">
        <v>259</v>
      </c>
      <c r="AA219" s="44" t="s">
        <v>259</v>
      </c>
      <c r="AB219" s="44" t="s">
        <v>259</v>
      </c>
    </row>
    <row r="220" spans="1:28" s="30" customFormat="1" ht="19.5" customHeight="1">
      <c r="A220" s="51" t="s">
        <v>199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40"/>
      <c r="M220" s="65"/>
      <c r="N220" s="65"/>
      <c r="O220" s="63"/>
      <c r="P220" s="40"/>
      <c r="Q220" s="40"/>
      <c r="R220" s="40"/>
      <c r="S220" s="40"/>
      <c r="T220" s="44"/>
      <c r="U220" s="44"/>
      <c r="V220" s="44"/>
      <c r="W220" s="44"/>
      <c r="X220" s="61"/>
      <c r="Y220" s="44"/>
      <c r="Z220" s="44"/>
      <c r="AA220" s="44"/>
      <c r="AB220" s="44"/>
    </row>
    <row r="221" spans="1:28" s="30" customFormat="1" ht="15" customHeight="1">
      <c r="A221" s="28" t="s">
        <v>200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40"/>
      <c r="Q221" s="40"/>
      <c r="R221" s="40"/>
      <c r="S221" s="61"/>
      <c r="T221" s="44"/>
      <c r="U221" s="44"/>
      <c r="V221" s="44"/>
      <c r="W221" s="44"/>
      <c r="X221" s="61"/>
      <c r="Y221" s="44"/>
      <c r="Z221" s="44"/>
      <c r="AA221" s="44"/>
      <c r="AB221" s="44"/>
    </row>
    <row r="222" spans="1:28" s="30" customFormat="1" ht="11.25">
      <c r="A222" s="28" t="s">
        <v>275</v>
      </c>
      <c r="B222" s="40">
        <v>2028.552</v>
      </c>
      <c r="C222" s="40">
        <v>1937.107</v>
      </c>
      <c r="D222" s="40">
        <v>3388.293</v>
      </c>
      <c r="E222" s="40">
        <v>4935.073</v>
      </c>
      <c r="F222" s="40"/>
      <c r="G222" s="40">
        <v>5193.58498870817</v>
      </c>
      <c r="H222" s="40"/>
      <c r="I222" s="40">
        <v>5376.238</v>
      </c>
      <c r="J222" s="40"/>
      <c r="K222" s="40">
        <v>5296.651</v>
      </c>
      <c r="L222" s="40"/>
      <c r="M222" s="40">
        <v>5510.083</v>
      </c>
      <c r="N222" s="40">
        <v>6185.601</v>
      </c>
      <c r="O222" s="63"/>
      <c r="P222" s="40">
        <f>B222/B$13*100</f>
        <v>99.67378983102813</v>
      </c>
      <c r="Q222" s="40">
        <f aca="true" t="shared" si="35" ref="Q222:R226">M222/M$13*100</f>
        <v>97.31509747699839</v>
      </c>
      <c r="R222" s="40">
        <f t="shared" si="35"/>
        <v>97.19115776811076</v>
      </c>
      <c r="S222" s="61"/>
      <c r="T222" s="44">
        <f>I222/G222*100-100</f>
        <v>3.516896550050717</v>
      </c>
      <c r="U222" s="44">
        <f>K222/I222*100-100</f>
        <v>-1.480347410215117</v>
      </c>
      <c r="V222" s="44">
        <f>M222/K222*100-100</f>
        <v>4.029565096888589</v>
      </c>
      <c r="W222" s="44">
        <f>N222/M222*100-100</f>
        <v>12.25967013564042</v>
      </c>
      <c r="X222" s="61"/>
      <c r="Y222" s="45">
        <v>10.806015108785727</v>
      </c>
      <c r="Z222" s="45">
        <v>5.052109278814002</v>
      </c>
      <c r="AA222" s="45">
        <v>5.12319543601235</v>
      </c>
      <c r="AB222" s="45">
        <v>11.890559410234678</v>
      </c>
    </row>
    <row r="223" spans="1:28" s="30" customFormat="1" ht="11.25">
      <c r="A223" s="28" t="s">
        <v>201</v>
      </c>
      <c r="B223" s="40">
        <v>1279.831</v>
      </c>
      <c r="C223" s="40">
        <v>1288.801</v>
      </c>
      <c r="D223" s="40">
        <v>2490.363</v>
      </c>
      <c r="E223" s="40">
        <v>3492.04</v>
      </c>
      <c r="F223" s="40"/>
      <c r="G223" s="40">
        <v>3594.608</v>
      </c>
      <c r="H223" s="40"/>
      <c r="I223" s="40">
        <v>3669.264</v>
      </c>
      <c r="J223" s="40"/>
      <c r="K223" s="40">
        <v>3694.927</v>
      </c>
      <c r="L223" s="40"/>
      <c r="M223" s="40">
        <v>3780.051</v>
      </c>
      <c r="N223" s="40">
        <v>4039.199</v>
      </c>
      <c r="O223" s="63"/>
      <c r="P223" s="40">
        <f>B223/B$13*100</f>
        <v>62.88505599720124</v>
      </c>
      <c r="Q223" s="40">
        <f t="shared" si="35"/>
        <v>66.76052457522424</v>
      </c>
      <c r="R223" s="40">
        <f t="shared" si="35"/>
        <v>63.46585032978933</v>
      </c>
      <c r="S223" s="61"/>
      <c r="T223" s="44">
        <f>I223/G223*100-100</f>
        <v>2.0768884952128417</v>
      </c>
      <c r="U223" s="44">
        <f>K223/I223*100-100</f>
        <v>0.6994045672374654</v>
      </c>
      <c r="V223" s="44">
        <f>M223/K223*100-100</f>
        <v>2.303807355327976</v>
      </c>
      <c r="W223" s="44">
        <f>N223/M223*100-100</f>
        <v>6.85567469856889</v>
      </c>
      <c r="X223" s="61"/>
      <c r="Y223" s="45">
        <v>10.00752805019867</v>
      </c>
      <c r="Z223" s="45">
        <v>4.666407900643406</v>
      </c>
      <c r="AA223" s="45">
        <v>4.774161002666445</v>
      </c>
      <c r="AB223" s="45">
        <v>10.18840040832564</v>
      </c>
    </row>
    <row r="224" spans="1:28" s="30" customFormat="1" ht="11.25">
      <c r="A224" s="28" t="s">
        <v>202</v>
      </c>
      <c r="B224" s="40">
        <v>591.281</v>
      </c>
      <c r="C224" s="40">
        <v>492.221</v>
      </c>
      <c r="D224" s="40">
        <v>792.51</v>
      </c>
      <c r="E224" s="40">
        <v>1283.558</v>
      </c>
      <c r="F224" s="40"/>
      <c r="G224" s="40">
        <v>1385.342</v>
      </c>
      <c r="H224" s="40"/>
      <c r="I224" s="40">
        <v>1483.329</v>
      </c>
      <c r="J224" s="40"/>
      <c r="K224" s="40">
        <v>1385.244</v>
      </c>
      <c r="L224" s="40"/>
      <c r="M224" s="40">
        <v>1515.182</v>
      </c>
      <c r="N224" s="40">
        <v>1875.417</v>
      </c>
      <c r="O224" s="63"/>
      <c r="P224" s="40">
        <f>B224/B$13*100</f>
        <v>29.052850567833676</v>
      </c>
      <c r="Q224" s="40">
        <f t="shared" si="35"/>
        <v>26.76004772076816</v>
      </c>
      <c r="R224" s="40">
        <f t="shared" si="35"/>
        <v>29.467459916667266</v>
      </c>
      <c r="S224" s="61"/>
      <c r="T224" s="44">
        <f>I224/G224*100-100</f>
        <v>7.0731270689836805</v>
      </c>
      <c r="U224" s="44">
        <f>K224/I224*100-100</f>
        <v>-6.612491227502474</v>
      </c>
      <c r="V224" s="44">
        <f>M224/K224*100-100</f>
        <v>9.380152521866194</v>
      </c>
      <c r="W224" s="44">
        <f>N224/M224*100-100</f>
        <v>23.775031646363274</v>
      </c>
      <c r="X224" s="61"/>
      <c r="Y224" s="45">
        <v>12.722784583832352</v>
      </c>
      <c r="Z224" s="45">
        <v>5.815611197960943</v>
      </c>
      <c r="AA224" s="45">
        <v>7.20400940644476</v>
      </c>
      <c r="AB224" s="45">
        <v>14.960292935544464</v>
      </c>
    </row>
    <row r="225" spans="1:28" s="30" customFormat="1" ht="11.25">
      <c r="A225" s="28" t="s">
        <v>203</v>
      </c>
      <c r="B225" s="40">
        <v>157.44</v>
      </c>
      <c r="C225" s="40">
        <v>156.085</v>
      </c>
      <c r="D225" s="40">
        <v>105.42</v>
      </c>
      <c r="E225" s="40">
        <v>159.475</v>
      </c>
      <c r="F225" s="40"/>
      <c r="G225" s="40">
        <v>213.6349887081708</v>
      </c>
      <c r="H225" s="40"/>
      <c r="I225" s="40">
        <v>223.645</v>
      </c>
      <c r="J225" s="40"/>
      <c r="K225" s="40">
        <v>216.48</v>
      </c>
      <c r="L225" s="40"/>
      <c r="M225" s="40">
        <v>214.85</v>
      </c>
      <c r="N225" s="40">
        <v>270.985</v>
      </c>
      <c r="O225" s="63"/>
      <c r="P225" s="40">
        <f>B225/B$13*100</f>
        <v>7.735883265993217</v>
      </c>
      <c r="Q225" s="40">
        <f t="shared" si="35"/>
        <v>3.794525181006004</v>
      </c>
      <c r="R225" s="40">
        <f t="shared" si="35"/>
        <v>4.25784752165416</v>
      </c>
      <c r="S225" s="61"/>
      <c r="T225" s="44">
        <f>I225/G225*100-100</f>
        <v>4.685567355964835</v>
      </c>
      <c r="U225" s="44">
        <f>K225/I225*100-100</f>
        <v>-3.2037380670258813</v>
      </c>
      <c r="V225" s="44">
        <f>M225/K225*100-100</f>
        <v>-0.752956393200293</v>
      </c>
      <c r="W225" s="44">
        <f>N225/M225*100-100</f>
        <v>26.127530835466615</v>
      </c>
      <c r="X225" s="61"/>
      <c r="Y225" s="44">
        <v>10.169491525423723</v>
      </c>
      <c r="Z225" s="44">
        <v>5.960264900662253</v>
      </c>
      <c r="AA225" s="44">
        <v>-1.964636542239674</v>
      </c>
      <c r="AB225" s="44">
        <v>17.193308550185876</v>
      </c>
    </row>
    <row r="226" spans="1:28" s="30" customFormat="1" ht="11.25">
      <c r="A226" s="28" t="s">
        <v>204</v>
      </c>
      <c r="B226" s="69">
        <v>316.953</v>
      </c>
      <c r="C226" s="69">
        <v>402.902</v>
      </c>
      <c r="D226" s="69">
        <v>739.033</v>
      </c>
      <c r="E226" s="69">
        <v>1300.636</v>
      </c>
      <c r="F226" s="69"/>
      <c r="G226" s="69">
        <v>1308.908</v>
      </c>
      <c r="H226" s="69"/>
      <c r="I226" s="69">
        <v>1379.25</v>
      </c>
      <c r="J226" s="69"/>
      <c r="K226" s="69">
        <v>1295.266</v>
      </c>
      <c r="L226" s="69"/>
      <c r="M226" s="69">
        <v>1392.033</v>
      </c>
      <c r="N226" s="69">
        <v>1649.202</v>
      </c>
      <c r="O226" s="63"/>
      <c r="P226" s="40">
        <f>B226/B$13*100</f>
        <v>15.573624293739504</v>
      </c>
      <c r="Q226" s="40">
        <f t="shared" si="35"/>
        <v>24.585079224069496</v>
      </c>
      <c r="R226" s="40">
        <f t="shared" si="35"/>
        <v>25.913060311113473</v>
      </c>
      <c r="S226" s="61"/>
      <c r="T226" s="44">
        <f>I226/G226*100-100</f>
        <v>5.374098103151638</v>
      </c>
      <c r="U226" s="44">
        <f>K226/I226*100-100</f>
        <v>-6.0891063984049225</v>
      </c>
      <c r="V226" s="44">
        <f>M226/K226*100-100</f>
        <v>7.4708206654077145</v>
      </c>
      <c r="W226" s="44">
        <f>N226/M226*100-100</f>
        <v>18.474346513336968</v>
      </c>
      <c r="X226" s="61"/>
      <c r="Y226" s="45">
        <v>12.984420839655797</v>
      </c>
      <c r="Z226" s="45">
        <v>3.3372807916833898</v>
      </c>
      <c r="AA226" s="45">
        <v>6.919743218303791</v>
      </c>
      <c r="AB226" s="45">
        <v>16.059499758573168</v>
      </c>
    </row>
    <row r="227" spans="1:28" ht="6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s="74" customFormat="1" ht="15" customHeight="1">
      <c r="A228" s="72" t="s">
        <v>219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</row>
    <row r="229" spans="1:28" s="74" customFormat="1" ht="9">
      <c r="A229" s="72" t="s">
        <v>220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5"/>
      <c r="Z229" s="75"/>
      <c r="AA229" s="75"/>
      <c r="AB229" s="75"/>
    </row>
    <row r="230" spans="1:28" s="74" customFormat="1" ht="9">
      <c r="A230" s="76" t="s">
        <v>231</v>
      </c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5"/>
      <c r="Z230" s="75"/>
      <c r="AA230" s="75"/>
      <c r="AB230" s="75"/>
    </row>
    <row r="231" spans="1:28" s="74" customFormat="1" ht="6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5"/>
      <c r="Z231" s="75"/>
      <c r="AA231" s="75"/>
      <c r="AB231" s="75"/>
    </row>
    <row r="232" spans="1:28" s="74" customFormat="1" ht="9">
      <c r="A232" s="77" t="s">
        <v>283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</row>
    <row r="233" spans="1:28" ht="6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6"/>
      <c r="Z235" s="16"/>
      <c r="AA235" s="16"/>
      <c r="AB235" s="16"/>
    </row>
    <row r="236" spans="1:28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</sheetData>
  <mergeCells count="5">
    <mergeCell ref="T4:AB4"/>
    <mergeCell ref="P5:Q5"/>
    <mergeCell ref="T7:W7"/>
    <mergeCell ref="Y7:AB7"/>
    <mergeCell ref="P4:R4"/>
  </mergeCells>
  <printOptions/>
  <pageMargins left="0.35433070866141736" right="0.35433070866141736" top="0.3937007874015748" bottom="0.3937007874015748" header="0.5118110236220472" footer="0.5118110236220472"/>
  <pageSetup horizontalDpi="1693" verticalDpi="1693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5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3" customWidth="1"/>
    <col min="2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7.7109375" style="3" customWidth="1"/>
    <col min="16" max="16" width="1.7109375" style="3" customWidth="1"/>
    <col min="17" max="19" width="6.7109375" style="3" customWidth="1"/>
    <col min="20" max="20" width="1.7109375" style="3" customWidth="1"/>
    <col min="21" max="24" width="6.28125" style="3" customWidth="1"/>
    <col min="25" max="25" width="1.7109375" style="3" customWidth="1"/>
    <col min="26" max="29" width="6.28125" style="3" customWidth="1"/>
    <col min="30" max="16384" width="9.140625" style="3" customWidth="1"/>
  </cols>
  <sheetData>
    <row r="1" spans="1:29" ht="19.5" customHeight="1">
      <c r="A1" s="8" t="s">
        <v>272</v>
      </c>
      <c r="B1" s="9"/>
      <c r="C1" s="9"/>
      <c r="D1" s="9"/>
      <c r="E1" s="9"/>
      <c r="F1" s="9"/>
      <c r="G1" s="9"/>
      <c r="H1" s="9"/>
      <c r="I1" s="9"/>
      <c r="J1" s="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26" customFormat="1" ht="15" customHeight="1">
      <c r="A2" s="27" t="s">
        <v>215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0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5"/>
    </row>
    <row r="4" spans="1:30" s="30" customFormat="1" ht="19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86" t="s">
        <v>206</v>
      </c>
      <c r="R4" s="86"/>
      <c r="S4" s="86"/>
      <c r="T4" s="28"/>
      <c r="U4" s="85" t="s">
        <v>214</v>
      </c>
      <c r="V4" s="85"/>
      <c r="W4" s="85"/>
      <c r="X4" s="85"/>
      <c r="Y4" s="85"/>
      <c r="Z4" s="85"/>
      <c r="AA4" s="85"/>
      <c r="AB4" s="85"/>
      <c r="AC4" s="85"/>
      <c r="AD4" s="29"/>
    </row>
    <row r="5" spans="1:30" s="30" customFormat="1" ht="6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5"/>
      <c r="R5" s="35"/>
      <c r="S5" s="35"/>
      <c r="T5" s="28"/>
      <c r="U5" s="31"/>
      <c r="V5" s="31"/>
      <c r="W5" s="31"/>
      <c r="X5" s="31"/>
      <c r="Y5" s="31"/>
      <c r="Z5" s="31"/>
      <c r="AA5" s="31"/>
      <c r="AB5" s="31"/>
      <c r="AC5" s="31"/>
      <c r="AD5" s="29"/>
    </row>
    <row r="6" spans="1:30" s="30" customFormat="1" ht="6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32"/>
      <c r="V6" s="32"/>
      <c r="W6" s="32"/>
      <c r="X6" s="32"/>
      <c r="Y6" s="32"/>
      <c r="Z6" s="32"/>
      <c r="AA6" s="32"/>
      <c r="AB6" s="32"/>
      <c r="AC6" s="32"/>
      <c r="AD6" s="29"/>
    </row>
    <row r="7" spans="1:30" s="30" customFormat="1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T7" s="28"/>
      <c r="U7" s="84" t="s">
        <v>207</v>
      </c>
      <c r="V7" s="84"/>
      <c r="W7" s="84"/>
      <c r="X7" s="84"/>
      <c r="Y7" s="28"/>
      <c r="Z7" s="84" t="s">
        <v>208</v>
      </c>
      <c r="AA7" s="84"/>
      <c r="AB7" s="84"/>
      <c r="AC7" s="84"/>
      <c r="AD7" s="29"/>
    </row>
    <row r="8" spans="1:30" s="30" customFormat="1" ht="6" customHeight="1">
      <c r="A8" s="34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T8" s="28"/>
      <c r="U8" s="35"/>
      <c r="V8" s="35"/>
      <c r="W8" s="35"/>
      <c r="X8" s="35"/>
      <c r="Y8" s="36"/>
      <c r="Z8" s="35"/>
      <c r="AA8" s="35"/>
      <c r="AB8" s="35"/>
      <c r="AC8" s="35"/>
      <c r="AD8" s="29"/>
    </row>
    <row r="9" spans="1:30" s="30" customFormat="1" ht="6" customHeight="1">
      <c r="A9" s="34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3"/>
      <c r="R9" s="33"/>
      <c r="S9" s="33"/>
      <c r="T9" s="28"/>
      <c r="U9" s="33"/>
      <c r="V9" s="33"/>
      <c r="W9" s="33"/>
      <c r="X9" s="33"/>
      <c r="Y9" s="36"/>
      <c r="Z9" s="33"/>
      <c r="AA9" s="33"/>
      <c r="AB9" s="33"/>
      <c r="AC9" s="33"/>
      <c r="AD9" s="29"/>
    </row>
    <row r="10" spans="1:30" s="26" customFormat="1" ht="19.5" customHeight="1">
      <c r="A10" s="53"/>
      <c r="B10" s="54" t="s">
        <v>0</v>
      </c>
      <c r="C10" s="54" t="s">
        <v>1</v>
      </c>
      <c r="D10" s="54" t="s">
        <v>2</v>
      </c>
      <c r="E10" s="54" t="s">
        <v>3</v>
      </c>
      <c r="F10" s="54"/>
      <c r="G10" s="54">
        <v>1996</v>
      </c>
      <c r="H10" s="54"/>
      <c r="I10" s="54">
        <v>1997</v>
      </c>
      <c r="J10" s="54"/>
      <c r="K10" s="54">
        <v>1998</v>
      </c>
      <c r="L10" s="54"/>
      <c r="M10" s="54">
        <v>1999</v>
      </c>
      <c r="N10" s="54"/>
      <c r="O10" s="54">
        <v>2000</v>
      </c>
      <c r="P10" s="54"/>
      <c r="Q10" s="54">
        <v>1980</v>
      </c>
      <c r="R10" s="54">
        <v>1999</v>
      </c>
      <c r="S10" s="54">
        <v>2000</v>
      </c>
      <c r="T10" s="54"/>
      <c r="U10" s="54">
        <v>1997</v>
      </c>
      <c r="V10" s="54">
        <v>1998</v>
      </c>
      <c r="W10" s="54">
        <v>1999</v>
      </c>
      <c r="X10" s="54">
        <v>2000</v>
      </c>
      <c r="Y10" s="54"/>
      <c r="Z10" s="54">
        <v>1997</v>
      </c>
      <c r="AA10" s="54">
        <v>1998</v>
      </c>
      <c r="AB10" s="54">
        <v>1999</v>
      </c>
      <c r="AC10" s="54">
        <v>2000</v>
      </c>
      <c r="AD10" s="55"/>
    </row>
    <row r="11" spans="1:30" s="30" customFormat="1" ht="6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29"/>
    </row>
    <row r="12" spans="1:30" s="30" customFormat="1" ht="11.25">
      <c r="A12" s="28"/>
      <c r="B12" s="38"/>
      <c r="C12" s="38"/>
      <c r="D12" s="3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9"/>
      <c r="AA12" s="39"/>
      <c r="AB12" s="39"/>
      <c r="AC12" s="39"/>
      <c r="AD12" s="29"/>
    </row>
    <row r="13" spans="1:30" s="30" customFormat="1" ht="15" customHeight="1">
      <c r="A13" s="28" t="s">
        <v>217</v>
      </c>
      <c r="B13" s="40">
        <v>2074.692</v>
      </c>
      <c r="C13" s="40">
        <v>2009.432</v>
      </c>
      <c r="D13" s="40">
        <v>3542.095</v>
      </c>
      <c r="E13" s="40">
        <v>5217.8637282311975</v>
      </c>
      <c r="F13" s="40"/>
      <c r="G13" s="40">
        <v>5524.863119933738</v>
      </c>
      <c r="H13" s="40"/>
      <c r="I13" s="40">
        <v>5720.357645484798</v>
      </c>
      <c r="J13" s="40"/>
      <c r="K13" s="40">
        <v>5666.531830016452</v>
      </c>
      <c r="L13" s="40"/>
      <c r="M13" s="40">
        <v>5898.807129862027</v>
      </c>
      <c r="N13" s="40"/>
      <c r="O13" s="62">
        <v>6668.6033937679</v>
      </c>
      <c r="P13" s="42"/>
      <c r="Q13" s="40">
        <f>B13/B$13*100</f>
        <v>100</v>
      </c>
      <c r="R13" s="40">
        <f>M13/M$13*100</f>
        <v>100</v>
      </c>
      <c r="S13" s="40">
        <f>O13/O$13*100</f>
        <v>100</v>
      </c>
      <c r="T13" s="43"/>
      <c r="U13" s="44">
        <f>I13/G13*100-100</f>
        <v>3.5384501173561205</v>
      </c>
      <c r="V13" s="44">
        <f>K13/I13*100-100</f>
        <v>-0.9409519265081627</v>
      </c>
      <c r="W13" s="44">
        <f>M13/K13*100-100</f>
        <v>4.099073415862222</v>
      </c>
      <c r="X13" s="44">
        <f>O13/M13*100-100</f>
        <v>13.050032777116385</v>
      </c>
      <c r="Y13" s="44"/>
      <c r="Z13" s="45">
        <v>9.802671930699264</v>
      </c>
      <c r="AA13" s="45">
        <v>4.212862993303865</v>
      </c>
      <c r="AB13" s="45">
        <v>6.1405661881695845</v>
      </c>
      <c r="AC13" s="45">
        <v>11.99240201258623</v>
      </c>
      <c r="AD13" s="46"/>
    </row>
    <row r="14" spans="1:30" s="30" customFormat="1" ht="19.5" customHeight="1">
      <c r="A14" s="28" t="s">
        <v>4</v>
      </c>
      <c r="B14" s="40">
        <v>320.21</v>
      </c>
      <c r="C14" s="40">
        <v>433.842</v>
      </c>
      <c r="D14" s="40">
        <v>641.358</v>
      </c>
      <c r="E14" s="40">
        <v>940.323</v>
      </c>
      <c r="F14" s="40"/>
      <c r="G14" s="40">
        <v>998.291</v>
      </c>
      <c r="H14" s="40"/>
      <c r="I14" s="40">
        <v>1100.952</v>
      </c>
      <c r="J14" s="40"/>
      <c r="K14" s="40">
        <v>1151.511</v>
      </c>
      <c r="L14" s="40"/>
      <c r="M14" s="40">
        <v>1280.823</v>
      </c>
      <c r="N14" s="40"/>
      <c r="O14" s="41">
        <v>1503.59</v>
      </c>
      <c r="P14" s="40"/>
      <c r="Q14" s="40">
        <f aca="true" t="shared" si="0" ref="Q14:Q55">B14/B$13*100</f>
        <v>15.434098169752424</v>
      </c>
      <c r="R14" s="40">
        <f aca="true" t="shared" si="1" ref="R14:R77">M14/M$13*100</f>
        <v>21.713254422508278</v>
      </c>
      <c r="S14" s="40">
        <f aca="true" t="shared" si="2" ref="S14:S44">O14/O$13*100</f>
        <v>22.547299805011196</v>
      </c>
      <c r="T14" s="40"/>
      <c r="U14" s="44">
        <f aca="true" t="shared" si="3" ref="U14:U65">I14/G14*100-100</f>
        <v>10.283674800233598</v>
      </c>
      <c r="V14" s="44">
        <f>K14/I14*100-100</f>
        <v>4.592298301833324</v>
      </c>
      <c r="W14" s="44">
        <f>M14/K14*100-100</f>
        <v>11.229766802054002</v>
      </c>
      <c r="X14" s="44">
        <f aca="true" t="shared" si="4" ref="X14:X44">O14/M14*100-100</f>
        <v>17.39248904805737</v>
      </c>
      <c r="Y14" s="44"/>
      <c r="Z14" s="45">
        <v>13.236750699473138</v>
      </c>
      <c r="AA14" s="45">
        <v>10.356699938381677</v>
      </c>
      <c r="AB14" s="45">
        <v>11.264697593595347</v>
      </c>
      <c r="AC14" s="45">
        <v>11.701848555204798</v>
      </c>
      <c r="AD14" s="46"/>
    </row>
    <row r="15" spans="1:30" s="30" customFormat="1" ht="11.25">
      <c r="A15" s="28" t="s">
        <v>5</v>
      </c>
      <c r="B15" s="40">
        <v>62.544</v>
      </c>
      <c r="C15" s="40">
        <v>80.64</v>
      </c>
      <c r="D15" s="40">
        <v>123.244</v>
      </c>
      <c r="E15" s="40">
        <v>168.426</v>
      </c>
      <c r="F15" s="40"/>
      <c r="G15" s="40">
        <v>175.158</v>
      </c>
      <c r="H15" s="40"/>
      <c r="I15" s="40">
        <v>200.873</v>
      </c>
      <c r="J15" s="40"/>
      <c r="K15" s="40">
        <v>206.066</v>
      </c>
      <c r="L15" s="40"/>
      <c r="M15" s="40">
        <v>220.183</v>
      </c>
      <c r="N15" s="40"/>
      <c r="O15" s="62">
        <v>244.786</v>
      </c>
      <c r="P15" s="40"/>
      <c r="Q15" s="40">
        <f t="shared" si="0"/>
        <v>3.0146161454326714</v>
      </c>
      <c r="R15" s="40">
        <f t="shared" si="1"/>
        <v>3.7326699305923916</v>
      </c>
      <c r="S15" s="40">
        <f t="shared" si="2"/>
        <v>3.670723621512162</v>
      </c>
      <c r="T15" s="40"/>
      <c r="U15" s="44">
        <f t="shared" si="3"/>
        <v>14.681030840726677</v>
      </c>
      <c r="V15" s="44">
        <f>K15/I15*100-100</f>
        <v>2.585215534193267</v>
      </c>
      <c r="W15" s="44">
        <f aca="true" t="shared" si="5" ref="W15:W78">M15/K15*100-100</f>
        <v>6.8507177312123275</v>
      </c>
      <c r="X15" s="44">
        <f t="shared" si="4"/>
        <v>11.173887175667517</v>
      </c>
      <c r="Y15" s="44"/>
      <c r="Z15" s="45">
        <v>18.67</v>
      </c>
      <c r="AA15" s="45">
        <v>4.439999999999989</v>
      </c>
      <c r="AB15" s="45">
        <v>11.1</v>
      </c>
      <c r="AC15" s="45">
        <v>12.965517241379306</v>
      </c>
      <c r="AD15" s="46"/>
    </row>
    <row r="16" spans="1:30" s="30" customFormat="1" ht="11.25">
      <c r="A16" s="28" t="s">
        <v>6</v>
      </c>
      <c r="B16" s="40">
        <v>256.984</v>
      </c>
      <c r="C16" s="40">
        <v>352.463</v>
      </c>
      <c r="D16" s="40">
        <v>516.987</v>
      </c>
      <c r="E16" s="40">
        <v>770.852</v>
      </c>
      <c r="F16" s="40"/>
      <c r="G16" s="40">
        <v>822.025</v>
      </c>
      <c r="H16" s="40"/>
      <c r="I16" s="40">
        <v>899.02</v>
      </c>
      <c r="J16" s="40"/>
      <c r="K16" s="40">
        <v>944.353</v>
      </c>
      <c r="L16" s="40"/>
      <c r="M16" s="40">
        <v>1059.435</v>
      </c>
      <c r="N16" s="40"/>
      <c r="O16" s="62">
        <v>1257.636</v>
      </c>
      <c r="P16" s="40"/>
      <c r="Q16" s="40">
        <f t="shared" si="0"/>
        <v>12.386609675074661</v>
      </c>
      <c r="R16" s="40">
        <f t="shared" si="1"/>
        <v>17.960156632969625</v>
      </c>
      <c r="S16" s="40">
        <f t="shared" si="2"/>
        <v>18.85906127173968</v>
      </c>
      <c r="T16" s="40"/>
      <c r="U16" s="44">
        <f t="shared" si="3"/>
        <v>9.366503451841496</v>
      </c>
      <c r="V16" s="44">
        <f aca="true" t="shared" si="6" ref="V16:V65">K16/I16*100-100</f>
        <v>5.042490712108744</v>
      </c>
      <c r="W16" s="44">
        <f t="shared" si="5"/>
        <v>12.18633286493504</v>
      </c>
      <c r="X16" s="44">
        <f t="shared" si="4"/>
        <v>18.70817935975309</v>
      </c>
      <c r="Y16" s="44"/>
      <c r="Z16" s="45">
        <v>12.121212121212142</v>
      </c>
      <c r="AA16" s="45">
        <v>11.739864864864872</v>
      </c>
      <c r="AB16" s="45">
        <v>11.3</v>
      </c>
      <c r="AC16" s="45">
        <v>11.480978260869575</v>
      </c>
      <c r="AD16" s="46"/>
    </row>
    <row r="17" spans="1:30" s="30" customFormat="1" ht="19.5" customHeight="1">
      <c r="A17" s="28" t="s">
        <v>7</v>
      </c>
      <c r="B17" s="40">
        <v>123.375</v>
      </c>
      <c r="C17" s="40">
        <v>84.538</v>
      </c>
      <c r="D17" s="40">
        <v>130.308</v>
      </c>
      <c r="E17" s="40">
        <v>254.41</v>
      </c>
      <c r="F17" s="40"/>
      <c r="G17" s="40">
        <v>278.587</v>
      </c>
      <c r="H17" s="40"/>
      <c r="I17" s="40">
        <v>329.974</v>
      </c>
      <c r="J17" s="40"/>
      <c r="K17" s="40">
        <v>346.361</v>
      </c>
      <c r="L17" s="40"/>
      <c r="M17" s="40">
        <v>335.504</v>
      </c>
      <c r="N17" s="40"/>
      <c r="O17" s="62">
        <v>388.267</v>
      </c>
      <c r="P17" s="40"/>
      <c r="Q17" s="40">
        <f t="shared" si="0"/>
        <v>5.946665818347976</v>
      </c>
      <c r="R17" s="40">
        <f t="shared" si="1"/>
        <v>5.687658413199339</v>
      </c>
      <c r="S17" s="40">
        <f t="shared" si="2"/>
        <v>5.82231356512898</v>
      </c>
      <c r="T17" s="40"/>
      <c r="U17" s="44">
        <f t="shared" si="3"/>
        <v>18.44558432374805</v>
      </c>
      <c r="V17" s="44">
        <f t="shared" si="6"/>
        <v>4.966148848091052</v>
      </c>
      <c r="W17" s="44">
        <f t="shared" si="5"/>
        <v>-3.134590788223832</v>
      </c>
      <c r="X17" s="44">
        <f t="shared" si="4"/>
        <v>15.726489102961509</v>
      </c>
      <c r="Y17" s="44"/>
      <c r="Z17" s="45">
        <v>21.76574508333048</v>
      </c>
      <c r="AA17" s="45">
        <v>8.882305339572438</v>
      </c>
      <c r="AB17" s="45">
        <v>-1.4459941774192218</v>
      </c>
      <c r="AC17" s="45">
        <v>10.874113806944564</v>
      </c>
      <c r="AD17" s="46"/>
    </row>
    <row r="18" spans="1:30" s="30" customFormat="1" ht="11.25">
      <c r="A18" s="28" t="s">
        <v>8</v>
      </c>
      <c r="B18" s="40">
        <v>0.088</v>
      </c>
      <c r="C18" s="40">
        <v>0.166</v>
      </c>
      <c r="D18" s="40">
        <v>0.255</v>
      </c>
      <c r="E18" s="40">
        <v>0.343</v>
      </c>
      <c r="F18" s="40"/>
      <c r="G18" s="40">
        <v>0.362</v>
      </c>
      <c r="H18" s="40"/>
      <c r="I18" s="40">
        <v>0.37</v>
      </c>
      <c r="J18" s="40"/>
      <c r="K18" s="40">
        <v>0.385</v>
      </c>
      <c r="L18" s="40"/>
      <c r="M18" s="40">
        <v>0.414</v>
      </c>
      <c r="N18" s="40"/>
      <c r="O18" s="40" t="s">
        <v>261</v>
      </c>
      <c r="P18" s="40"/>
      <c r="Q18" s="40">
        <f t="shared" si="0"/>
        <v>0.004241593450979711</v>
      </c>
      <c r="R18" s="40">
        <f t="shared" si="1"/>
        <v>0.007018368135892645</v>
      </c>
      <c r="S18" s="40" t="s">
        <v>261</v>
      </c>
      <c r="T18" s="40"/>
      <c r="U18" s="44">
        <f t="shared" si="3"/>
        <v>2.209944751381215</v>
      </c>
      <c r="V18" s="44">
        <f t="shared" si="6"/>
        <v>4.054054054054063</v>
      </c>
      <c r="W18" s="44">
        <f t="shared" si="5"/>
        <v>7.532467532467521</v>
      </c>
      <c r="X18" s="44" t="s">
        <v>261</v>
      </c>
      <c r="Y18" s="44"/>
      <c r="Z18" s="44" t="s">
        <v>259</v>
      </c>
      <c r="AA18" s="44" t="s">
        <v>259</v>
      </c>
      <c r="AB18" s="44" t="s">
        <v>259</v>
      </c>
      <c r="AC18" s="44" t="s">
        <v>259</v>
      </c>
      <c r="AD18" s="46"/>
    </row>
    <row r="19" spans="1:30" s="30" customFormat="1" ht="11.25">
      <c r="A19" s="28" t="s">
        <v>9</v>
      </c>
      <c r="B19" s="40">
        <v>10.541</v>
      </c>
      <c r="C19" s="40">
        <v>3.814</v>
      </c>
      <c r="D19" s="40">
        <v>4.076</v>
      </c>
      <c r="E19" s="40">
        <v>20.122</v>
      </c>
      <c r="F19" s="40"/>
      <c r="G19" s="40">
        <v>23.762</v>
      </c>
      <c r="H19" s="40"/>
      <c r="I19" s="40">
        <v>30.45</v>
      </c>
      <c r="J19" s="40"/>
      <c r="K19" s="40">
        <v>31.404</v>
      </c>
      <c r="L19" s="40"/>
      <c r="M19" s="40">
        <v>25.508</v>
      </c>
      <c r="N19" s="40"/>
      <c r="O19" s="40">
        <v>25.149</v>
      </c>
      <c r="P19" s="40"/>
      <c r="Q19" s="40">
        <f t="shared" si="0"/>
        <v>0.5080754155315584</v>
      </c>
      <c r="R19" s="40">
        <f t="shared" si="1"/>
        <v>0.4324264116192019</v>
      </c>
      <c r="S19" s="40">
        <f t="shared" si="2"/>
        <v>0.3771254416404915</v>
      </c>
      <c r="T19" s="40"/>
      <c r="U19" s="44">
        <f t="shared" si="3"/>
        <v>28.145778974833775</v>
      </c>
      <c r="V19" s="44">
        <f t="shared" si="6"/>
        <v>3.13300492610837</v>
      </c>
      <c r="W19" s="44">
        <f t="shared" si="5"/>
        <v>-18.774678384919113</v>
      </c>
      <c r="X19" s="44">
        <f t="shared" si="4"/>
        <v>-1.4074015994981863</v>
      </c>
      <c r="Y19" s="44"/>
      <c r="Z19" s="45">
        <v>30.741733981690473</v>
      </c>
      <c r="AA19" s="45">
        <v>8.07209980284332</v>
      </c>
      <c r="AB19" s="45">
        <v>-15.39832891160816</v>
      </c>
      <c r="AC19" s="45">
        <v>-3.358593884490641</v>
      </c>
      <c r="AD19" s="46"/>
    </row>
    <row r="20" spans="1:30" s="30" customFormat="1" ht="11.25">
      <c r="A20" s="28" t="s">
        <v>10</v>
      </c>
      <c r="B20" s="40">
        <v>5.519</v>
      </c>
      <c r="C20" s="40">
        <v>1.212</v>
      </c>
      <c r="D20" s="40">
        <v>1.738</v>
      </c>
      <c r="E20" s="40">
        <v>1.55</v>
      </c>
      <c r="F20" s="42"/>
      <c r="G20" s="40">
        <v>2.96</v>
      </c>
      <c r="H20" s="42"/>
      <c r="I20" s="40">
        <v>2</v>
      </c>
      <c r="J20" s="42"/>
      <c r="K20" s="40">
        <v>2.1</v>
      </c>
      <c r="L20" s="42"/>
      <c r="M20" s="40">
        <v>1.8</v>
      </c>
      <c r="N20" s="40"/>
      <c r="O20" s="40" t="s">
        <v>261</v>
      </c>
      <c r="P20" s="40"/>
      <c r="Q20" s="40">
        <f t="shared" si="0"/>
        <v>0.26601538927223894</v>
      </c>
      <c r="R20" s="40">
        <f t="shared" si="1"/>
        <v>0.030514644069098457</v>
      </c>
      <c r="S20" s="40" t="s">
        <v>261</v>
      </c>
      <c r="T20" s="40"/>
      <c r="U20" s="44">
        <f t="shared" si="3"/>
        <v>-32.432432432432435</v>
      </c>
      <c r="V20" s="44">
        <f t="shared" si="6"/>
        <v>5</v>
      </c>
      <c r="W20" s="44">
        <f t="shared" si="5"/>
        <v>-14.285714285714292</v>
      </c>
      <c r="X20" s="44" t="s">
        <v>261</v>
      </c>
      <c r="Y20" s="44"/>
      <c r="Z20" s="44" t="s">
        <v>259</v>
      </c>
      <c r="AA20" s="44" t="s">
        <v>259</v>
      </c>
      <c r="AB20" s="44" t="s">
        <v>259</v>
      </c>
      <c r="AC20" s="44" t="s">
        <v>259</v>
      </c>
      <c r="AD20" s="46"/>
    </row>
    <row r="21" spans="1:30" s="30" customFormat="1" ht="11.25">
      <c r="A21" s="28" t="s">
        <v>11</v>
      </c>
      <c r="B21" s="40">
        <v>0.524</v>
      </c>
      <c r="C21" s="40">
        <v>0.607</v>
      </c>
      <c r="D21" s="40">
        <v>0.7</v>
      </c>
      <c r="E21" s="40">
        <v>0.771</v>
      </c>
      <c r="F21" s="40"/>
      <c r="G21" s="40">
        <v>0.833</v>
      </c>
      <c r="H21" s="40"/>
      <c r="I21" s="40">
        <v>0.996</v>
      </c>
      <c r="J21" s="40"/>
      <c r="K21" s="40">
        <v>1.01</v>
      </c>
      <c r="L21" s="40"/>
      <c r="M21" s="40">
        <v>1.108</v>
      </c>
      <c r="N21" s="40"/>
      <c r="O21" s="40">
        <v>1.156</v>
      </c>
      <c r="P21" s="40"/>
      <c r="Q21" s="40">
        <f t="shared" si="0"/>
        <v>0.02525676100356101</v>
      </c>
      <c r="R21" s="40">
        <f t="shared" si="1"/>
        <v>0.018783458682533942</v>
      </c>
      <c r="S21" s="40">
        <f t="shared" si="2"/>
        <v>0.017334964035802942</v>
      </c>
      <c r="T21" s="40"/>
      <c r="U21" s="44">
        <f t="shared" si="3"/>
        <v>19.56782713085235</v>
      </c>
      <c r="V21" s="44">
        <f t="shared" si="6"/>
        <v>1.405622489959839</v>
      </c>
      <c r="W21" s="44">
        <f t="shared" si="5"/>
        <v>9.702970297029708</v>
      </c>
      <c r="X21" s="44">
        <f t="shared" si="4"/>
        <v>4.332129963898893</v>
      </c>
      <c r="Y21" s="44"/>
      <c r="Z21" s="44" t="s">
        <v>259</v>
      </c>
      <c r="AA21" s="44" t="s">
        <v>259</v>
      </c>
      <c r="AB21" s="44" t="s">
        <v>259</v>
      </c>
      <c r="AC21" s="44" t="s">
        <v>259</v>
      </c>
      <c r="AD21" s="46"/>
    </row>
    <row r="22" spans="1:30" s="30" customFormat="1" ht="11.25">
      <c r="A22" s="28" t="s">
        <v>12</v>
      </c>
      <c r="B22" s="40">
        <v>0.15</v>
      </c>
      <c r="C22" s="40">
        <v>0.128</v>
      </c>
      <c r="D22" s="40">
        <v>0.211</v>
      </c>
      <c r="E22" s="40">
        <v>0.257</v>
      </c>
      <c r="F22" s="40"/>
      <c r="G22" s="40">
        <v>0.255</v>
      </c>
      <c r="H22" s="40"/>
      <c r="I22" s="40">
        <v>0.286</v>
      </c>
      <c r="J22" s="40"/>
      <c r="K22" s="40">
        <v>0.325</v>
      </c>
      <c r="L22" s="40"/>
      <c r="M22" s="40">
        <v>0.366</v>
      </c>
      <c r="N22" s="40"/>
      <c r="O22" s="40" t="s">
        <v>261</v>
      </c>
      <c r="P22" s="40"/>
      <c r="Q22" s="40">
        <f t="shared" si="0"/>
        <v>0.007229988836897236</v>
      </c>
      <c r="R22" s="40">
        <f t="shared" si="1"/>
        <v>0.006204644294050019</v>
      </c>
      <c r="S22" s="40" t="s">
        <v>261</v>
      </c>
      <c r="T22" s="40"/>
      <c r="U22" s="44">
        <f t="shared" si="3"/>
        <v>12.156862745098024</v>
      </c>
      <c r="V22" s="44">
        <f t="shared" si="6"/>
        <v>13.63636363636364</v>
      </c>
      <c r="W22" s="44">
        <f t="shared" si="5"/>
        <v>12.615384615384613</v>
      </c>
      <c r="X22" s="44" t="s">
        <v>261</v>
      </c>
      <c r="Y22" s="44"/>
      <c r="Z22" s="44" t="s">
        <v>259</v>
      </c>
      <c r="AA22" s="44" t="s">
        <v>259</v>
      </c>
      <c r="AB22" s="44" t="s">
        <v>259</v>
      </c>
      <c r="AC22" s="44" t="s">
        <v>259</v>
      </c>
      <c r="AD22" s="46"/>
    </row>
    <row r="23" spans="1:30" s="30" customFormat="1" ht="11.25">
      <c r="A23" s="28" t="s">
        <v>13</v>
      </c>
      <c r="B23" s="40">
        <v>0.665</v>
      </c>
      <c r="C23" s="40">
        <v>0.691</v>
      </c>
      <c r="D23" s="40">
        <v>0.687</v>
      </c>
      <c r="E23" s="40">
        <v>1.424</v>
      </c>
      <c r="F23" s="40"/>
      <c r="G23" s="40">
        <v>1.635</v>
      </c>
      <c r="H23" s="40"/>
      <c r="I23" s="40">
        <v>1.851</v>
      </c>
      <c r="J23" s="40"/>
      <c r="K23" s="40">
        <v>1.983</v>
      </c>
      <c r="L23" s="40"/>
      <c r="M23" s="40">
        <v>1.755</v>
      </c>
      <c r="N23" s="40"/>
      <c r="O23" s="40">
        <v>1.76</v>
      </c>
      <c r="P23" s="40"/>
      <c r="Q23" s="40">
        <f t="shared" si="0"/>
        <v>0.03205295051024441</v>
      </c>
      <c r="R23" s="40">
        <f t="shared" si="1"/>
        <v>0.029751777967370996</v>
      </c>
      <c r="S23" s="40">
        <f t="shared" si="2"/>
        <v>0.026392332788073684</v>
      </c>
      <c r="T23" s="40"/>
      <c r="U23" s="44">
        <f t="shared" si="3"/>
        <v>13.211009174311926</v>
      </c>
      <c r="V23" s="44">
        <f t="shared" si="6"/>
        <v>7.131280388978951</v>
      </c>
      <c r="W23" s="44">
        <f t="shared" si="5"/>
        <v>-11.497730711043886</v>
      </c>
      <c r="X23" s="44">
        <f t="shared" si="4"/>
        <v>0.2849002849002886</v>
      </c>
      <c r="Y23" s="44"/>
      <c r="Z23" s="44">
        <v>16.680105867994126</v>
      </c>
      <c r="AA23" s="44">
        <v>12.25546843872986</v>
      </c>
      <c r="AB23" s="44">
        <v>-8.336935379295417</v>
      </c>
      <c r="AC23" s="44">
        <v>-1.641476330741852</v>
      </c>
      <c r="AD23" s="46"/>
    </row>
    <row r="24" spans="1:30" s="30" customFormat="1" ht="11.25">
      <c r="A24" s="28" t="s">
        <v>14</v>
      </c>
      <c r="B24" s="40">
        <v>24.961</v>
      </c>
      <c r="C24" s="40">
        <v>14.332</v>
      </c>
      <c r="D24" s="40">
        <v>22.524</v>
      </c>
      <c r="E24" s="40">
        <v>53.783</v>
      </c>
      <c r="F24" s="40"/>
      <c r="G24" s="40">
        <v>56.947</v>
      </c>
      <c r="H24" s="40"/>
      <c r="I24" s="40">
        <v>65.007</v>
      </c>
      <c r="J24" s="40"/>
      <c r="K24" s="40">
        <v>60.618</v>
      </c>
      <c r="L24" s="40"/>
      <c r="M24" s="40">
        <v>51.675</v>
      </c>
      <c r="N24" s="40"/>
      <c r="O24" s="40">
        <v>58.532</v>
      </c>
      <c r="P24" s="40"/>
      <c r="Q24" s="40">
        <f t="shared" si="0"/>
        <v>1.2031183423852791</v>
      </c>
      <c r="R24" s="40">
        <f t="shared" si="1"/>
        <v>0.8760245734837016</v>
      </c>
      <c r="S24" s="40">
        <f t="shared" si="2"/>
        <v>0.877725012927005</v>
      </c>
      <c r="T24" s="40"/>
      <c r="U24" s="44">
        <f t="shared" si="3"/>
        <v>14.153511159499189</v>
      </c>
      <c r="V24" s="44">
        <f t="shared" si="6"/>
        <v>-6.751580599012414</v>
      </c>
      <c r="W24" s="44">
        <f t="shared" si="5"/>
        <v>-14.753043650400883</v>
      </c>
      <c r="X24" s="44">
        <f t="shared" si="4"/>
        <v>13.269472665699084</v>
      </c>
      <c r="Y24" s="44"/>
      <c r="Z24" s="44">
        <v>19.069483723896326</v>
      </c>
      <c r="AA24" s="44">
        <v>-0.8782539212745342</v>
      </c>
      <c r="AB24" s="44">
        <v>-12.5672242568214</v>
      </c>
      <c r="AC24" s="44">
        <v>3.8882586719142047</v>
      </c>
      <c r="AD24" s="46"/>
    </row>
    <row r="25" spans="1:30" s="30" customFormat="1" ht="11.25">
      <c r="A25" s="28" t="s">
        <v>15</v>
      </c>
      <c r="B25" s="40">
        <v>5.797</v>
      </c>
      <c r="C25" s="40">
        <v>3.072</v>
      </c>
      <c r="D25" s="40">
        <v>7.678</v>
      </c>
      <c r="E25" s="40">
        <v>15.914</v>
      </c>
      <c r="F25" s="40"/>
      <c r="G25" s="40">
        <v>17.827</v>
      </c>
      <c r="H25" s="40"/>
      <c r="I25" s="40">
        <v>19.662</v>
      </c>
      <c r="J25" s="40"/>
      <c r="K25" s="40">
        <v>18.779</v>
      </c>
      <c r="L25" s="40"/>
      <c r="M25" s="40">
        <v>15.137</v>
      </c>
      <c r="N25" s="40"/>
      <c r="O25" s="40">
        <v>18.07</v>
      </c>
      <c r="P25" s="40"/>
      <c r="Q25" s="40">
        <f t="shared" si="0"/>
        <v>0.2794149685832885</v>
      </c>
      <c r="R25" s="40">
        <f t="shared" si="1"/>
        <v>0.2566112040410796</v>
      </c>
      <c r="S25" s="40">
        <f t="shared" si="2"/>
        <v>0.27097128038664287</v>
      </c>
      <c r="T25" s="40"/>
      <c r="U25" s="44">
        <f t="shared" si="3"/>
        <v>10.2933752173669</v>
      </c>
      <c r="V25" s="44">
        <f t="shared" si="6"/>
        <v>-4.490896144847923</v>
      </c>
      <c r="W25" s="44">
        <f t="shared" si="5"/>
        <v>-19.394003940571906</v>
      </c>
      <c r="X25" s="44">
        <f t="shared" si="4"/>
        <v>19.376362555328</v>
      </c>
      <c r="Y25" s="44"/>
      <c r="Z25" s="44">
        <v>15.508454327242399</v>
      </c>
      <c r="AA25" s="44">
        <v>0.10691629456858608</v>
      </c>
      <c r="AB25" s="44">
        <v>-16.452850150490146</v>
      </c>
      <c r="AC25" s="44">
        <v>7.598221953774592</v>
      </c>
      <c r="AD25" s="46"/>
    </row>
    <row r="26" spans="1:30" s="30" customFormat="1" ht="11.25">
      <c r="A26" s="28" t="s">
        <v>16</v>
      </c>
      <c r="B26" s="40">
        <v>4.739</v>
      </c>
      <c r="C26" s="40">
        <v>4.141</v>
      </c>
      <c r="D26" s="40">
        <v>5.59</v>
      </c>
      <c r="E26" s="40">
        <v>13.853</v>
      </c>
      <c r="F26" s="40"/>
      <c r="G26" s="40">
        <v>13.683</v>
      </c>
      <c r="H26" s="40"/>
      <c r="I26" s="40">
        <v>15.378</v>
      </c>
      <c r="J26" s="40"/>
      <c r="K26" s="40">
        <v>14.635</v>
      </c>
      <c r="L26" s="40"/>
      <c r="M26" s="40">
        <v>10.659</v>
      </c>
      <c r="N26" s="40"/>
      <c r="O26" s="40">
        <v>11.539</v>
      </c>
      <c r="P26" s="40"/>
      <c r="Q26" s="40">
        <f t="shared" si="0"/>
        <v>0.22841944732037334</v>
      </c>
      <c r="R26" s="40">
        <f t="shared" si="1"/>
        <v>0.18069755062917803</v>
      </c>
      <c r="S26" s="40">
        <f t="shared" si="2"/>
        <v>0.1730347318418081</v>
      </c>
      <c r="T26" s="40"/>
      <c r="U26" s="44">
        <f t="shared" si="3"/>
        <v>12.387634290725714</v>
      </c>
      <c r="V26" s="44">
        <f t="shared" si="6"/>
        <v>-4.83157757835869</v>
      </c>
      <c r="W26" s="44">
        <f t="shared" si="5"/>
        <v>-27.167748548001356</v>
      </c>
      <c r="X26" s="44">
        <f t="shared" si="4"/>
        <v>8.255933952528366</v>
      </c>
      <c r="Y26" s="44"/>
      <c r="Z26" s="44">
        <v>16.50439745155818</v>
      </c>
      <c r="AA26" s="44">
        <v>-0.3844550352913352</v>
      </c>
      <c r="AB26" s="44">
        <v>-24.12004703874392</v>
      </c>
      <c r="AC26" s="44">
        <v>7.220542448200275</v>
      </c>
      <c r="AD26" s="46"/>
    </row>
    <row r="27" spans="1:30" s="30" customFormat="1" ht="11.25">
      <c r="A27" s="28" t="s">
        <v>17</v>
      </c>
      <c r="B27" s="40">
        <v>1.54</v>
      </c>
      <c r="C27" s="40">
        <v>1.098</v>
      </c>
      <c r="D27" s="40">
        <v>1.99</v>
      </c>
      <c r="E27" s="40">
        <v>4.036</v>
      </c>
      <c r="F27" s="40"/>
      <c r="G27" s="40">
        <v>4.3</v>
      </c>
      <c r="H27" s="40"/>
      <c r="I27" s="40">
        <v>4.924</v>
      </c>
      <c r="J27" s="40"/>
      <c r="K27" s="40">
        <v>6.23</v>
      </c>
      <c r="L27" s="40"/>
      <c r="M27" s="40">
        <v>6.32</v>
      </c>
      <c r="N27" s="40"/>
      <c r="O27" s="40">
        <v>6.372</v>
      </c>
      <c r="P27" s="40"/>
      <c r="Q27" s="40">
        <f t="shared" si="0"/>
        <v>0.07422788539214496</v>
      </c>
      <c r="R27" s="40">
        <f t="shared" si="1"/>
        <v>0.10714030584261236</v>
      </c>
      <c r="S27" s="40">
        <f t="shared" si="2"/>
        <v>0.0955522412077304</v>
      </c>
      <c r="T27" s="40"/>
      <c r="U27" s="44">
        <f t="shared" si="3"/>
        <v>14.511627906976756</v>
      </c>
      <c r="V27" s="44">
        <f t="shared" si="6"/>
        <v>26.52315190901706</v>
      </c>
      <c r="W27" s="44">
        <f t="shared" si="5"/>
        <v>1.4446227929373947</v>
      </c>
      <c r="X27" s="44">
        <f t="shared" si="4"/>
        <v>0.822784810126592</v>
      </c>
      <c r="Y27" s="44"/>
      <c r="Z27" s="44">
        <v>16.844460007827475</v>
      </c>
      <c r="AA27" s="44">
        <v>33.20379247317851</v>
      </c>
      <c r="AB27" s="44">
        <v>4.600677724273234</v>
      </c>
      <c r="AC27" s="44">
        <v>-2.6389417069593275</v>
      </c>
      <c r="AD27" s="46"/>
    </row>
    <row r="28" spans="1:30" s="30" customFormat="1" ht="11.25">
      <c r="A28" s="28" t="s">
        <v>18</v>
      </c>
      <c r="B28" s="40">
        <v>6.505</v>
      </c>
      <c r="C28" s="40">
        <v>7.983</v>
      </c>
      <c r="D28" s="40">
        <v>4.6</v>
      </c>
      <c r="E28" s="40">
        <v>2.825</v>
      </c>
      <c r="F28" s="40"/>
      <c r="G28" s="40">
        <v>3.205</v>
      </c>
      <c r="H28" s="40"/>
      <c r="I28" s="40">
        <v>3.987</v>
      </c>
      <c r="J28" s="40"/>
      <c r="K28" s="40">
        <v>4.181</v>
      </c>
      <c r="L28" s="40"/>
      <c r="M28" s="40">
        <v>4.301</v>
      </c>
      <c r="N28" s="40"/>
      <c r="O28" s="40">
        <v>4.9</v>
      </c>
      <c r="P28" s="40"/>
      <c r="Q28" s="40">
        <f t="shared" si="0"/>
        <v>0.31354051589344345</v>
      </c>
      <c r="R28" s="40">
        <f t="shared" si="1"/>
        <v>0.07291304674510693</v>
      </c>
      <c r="S28" s="40">
        <f t="shared" si="2"/>
        <v>0.07347865378497788</v>
      </c>
      <c r="T28" s="40"/>
      <c r="U28" s="44">
        <f t="shared" si="3"/>
        <v>24.399375975039007</v>
      </c>
      <c r="V28" s="44">
        <f t="shared" si="6"/>
        <v>4.8658138951592775</v>
      </c>
      <c r="W28" s="44">
        <f t="shared" si="5"/>
        <v>2.8701267639320776</v>
      </c>
      <c r="X28" s="44">
        <f t="shared" si="4"/>
        <v>13.92699372239015</v>
      </c>
      <c r="Y28" s="44"/>
      <c r="Z28" s="44" t="s">
        <v>259</v>
      </c>
      <c r="AA28" s="44" t="s">
        <v>259</v>
      </c>
      <c r="AB28" s="44" t="s">
        <v>259</v>
      </c>
      <c r="AC28" s="44" t="s">
        <v>259</v>
      </c>
      <c r="AD28" s="46"/>
    </row>
    <row r="29" spans="1:30" s="30" customFormat="1" ht="11.25">
      <c r="A29" s="28" t="s">
        <v>19</v>
      </c>
      <c r="B29" s="40">
        <v>0.048</v>
      </c>
      <c r="C29" s="40">
        <v>0.055</v>
      </c>
      <c r="D29" s="40">
        <v>0.118</v>
      </c>
      <c r="E29" s="40">
        <v>0.117</v>
      </c>
      <c r="F29" s="40"/>
      <c r="G29" s="40">
        <v>0.129</v>
      </c>
      <c r="H29" s="40"/>
      <c r="I29" s="40">
        <v>0.124</v>
      </c>
      <c r="J29" s="40"/>
      <c r="K29" s="40">
        <v>0.136</v>
      </c>
      <c r="L29" s="40"/>
      <c r="M29" s="40">
        <v>0.141</v>
      </c>
      <c r="N29" s="40"/>
      <c r="O29" s="40">
        <v>0.147</v>
      </c>
      <c r="P29" s="40"/>
      <c r="Q29" s="40">
        <f t="shared" si="0"/>
        <v>0.0023135964278071155</v>
      </c>
      <c r="R29" s="40">
        <f t="shared" si="1"/>
        <v>0.002390313785412712</v>
      </c>
      <c r="S29" s="40">
        <f t="shared" si="2"/>
        <v>0.0022043596135493363</v>
      </c>
      <c r="T29" s="40"/>
      <c r="U29" s="44">
        <f t="shared" si="3"/>
        <v>-3.875968992248062</v>
      </c>
      <c r="V29" s="44">
        <f t="shared" si="6"/>
        <v>9.677419354838719</v>
      </c>
      <c r="W29" s="44">
        <f t="shared" si="5"/>
        <v>3.6764705882352757</v>
      </c>
      <c r="X29" s="44">
        <f t="shared" si="4"/>
        <v>4.255319148936181</v>
      </c>
      <c r="Y29" s="44"/>
      <c r="Z29" s="44" t="s">
        <v>259</v>
      </c>
      <c r="AA29" s="44" t="s">
        <v>259</v>
      </c>
      <c r="AB29" s="44" t="s">
        <v>259</v>
      </c>
      <c r="AC29" s="44" t="s">
        <v>259</v>
      </c>
      <c r="AD29" s="46"/>
    </row>
    <row r="30" spans="1:30" s="30" customFormat="1" ht="11.25">
      <c r="A30" s="28" t="s">
        <v>20</v>
      </c>
      <c r="B30" s="40">
        <v>1.964</v>
      </c>
      <c r="C30" s="40">
        <v>1.787</v>
      </c>
      <c r="D30" s="40">
        <v>3.006</v>
      </c>
      <c r="E30" s="40">
        <v>5.17</v>
      </c>
      <c r="F30" s="40"/>
      <c r="G30" s="40">
        <v>5.727</v>
      </c>
      <c r="H30" s="40"/>
      <c r="I30" s="40">
        <v>6.609</v>
      </c>
      <c r="J30" s="40"/>
      <c r="K30" s="40">
        <v>7.597</v>
      </c>
      <c r="L30" s="40"/>
      <c r="M30" s="40">
        <v>8.041</v>
      </c>
      <c r="N30" s="40"/>
      <c r="O30" s="40">
        <v>9.8</v>
      </c>
      <c r="P30" s="40"/>
      <c r="Q30" s="40">
        <f t="shared" si="0"/>
        <v>0.09466465383777448</v>
      </c>
      <c r="R30" s="40">
        <f t="shared" si="1"/>
        <v>0.13631569608867816</v>
      </c>
      <c r="S30" s="40">
        <f t="shared" si="2"/>
        <v>0.14695730756995576</v>
      </c>
      <c r="T30" s="40"/>
      <c r="U30" s="44">
        <f t="shared" si="3"/>
        <v>15.40073336825563</v>
      </c>
      <c r="V30" s="44">
        <f t="shared" si="6"/>
        <v>14.949311544863079</v>
      </c>
      <c r="W30" s="44">
        <f t="shared" si="5"/>
        <v>5.844412268000525</v>
      </c>
      <c r="X30" s="44">
        <f t="shared" si="4"/>
        <v>21.875388633254573</v>
      </c>
      <c r="Y30" s="44"/>
      <c r="Z30" s="45">
        <v>16.61165397023101</v>
      </c>
      <c r="AA30" s="45">
        <v>22.93710300943556</v>
      </c>
      <c r="AB30" s="45">
        <v>7.954267662047054</v>
      </c>
      <c r="AC30" s="45">
        <v>14.998407456456528</v>
      </c>
      <c r="AD30" s="46"/>
    </row>
    <row r="31" spans="1:30" s="30" customFormat="1" ht="11.25">
      <c r="A31" s="28" t="s">
        <v>21</v>
      </c>
      <c r="B31" s="40">
        <v>2.253</v>
      </c>
      <c r="C31" s="40">
        <v>1.767</v>
      </c>
      <c r="D31" s="40">
        <v>1.861</v>
      </c>
      <c r="E31" s="40">
        <v>4.152</v>
      </c>
      <c r="F31" s="40"/>
      <c r="G31" s="40">
        <v>3.934</v>
      </c>
      <c r="H31" s="40"/>
      <c r="I31" s="40">
        <v>4.954</v>
      </c>
      <c r="J31" s="40"/>
      <c r="K31" s="40">
        <v>5.576</v>
      </c>
      <c r="L31" s="40"/>
      <c r="M31" s="40">
        <v>3.017</v>
      </c>
      <c r="N31" s="40"/>
      <c r="O31" s="40">
        <v>3.465</v>
      </c>
      <c r="P31" s="40"/>
      <c r="Q31" s="40">
        <f t="shared" si="0"/>
        <v>0.10859443233019647</v>
      </c>
      <c r="R31" s="40">
        <f t="shared" si="1"/>
        <v>0.051145933975816696</v>
      </c>
      <c r="S31" s="40">
        <f t="shared" si="2"/>
        <v>0.05195990517652007</v>
      </c>
      <c r="T31" s="40"/>
      <c r="U31" s="44">
        <f t="shared" si="3"/>
        <v>25.92780884595831</v>
      </c>
      <c r="V31" s="44">
        <f t="shared" si="6"/>
        <v>12.555510698425508</v>
      </c>
      <c r="W31" s="44">
        <f t="shared" si="5"/>
        <v>-45.893113342898125</v>
      </c>
      <c r="X31" s="44">
        <f t="shared" si="4"/>
        <v>14.849187935034806</v>
      </c>
      <c r="Y31" s="44"/>
      <c r="Z31" s="45">
        <v>28.495748477326867</v>
      </c>
      <c r="AA31" s="45">
        <v>18.479484945711054</v>
      </c>
      <c r="AB31" s="45">
        <v>-44.215380423298086</v>
      </c>
      <c r="AC31" s="45">
        <v>9.397485976093298</v>
      </c>
      <c r="AD31" s="46"/>
    </row>
    <row r="32" spans="1:30" s="30" customFormat="1" ht="11.25">
      <c r="A32" s="28" t="s">
        <v>22</v>
      </c>
      <c r="B32" s="40">
        <v>0.966</v>
      </c>
      <c r="C32" s="40">
        <v>0.961</v>
      </c>
      <c r="D32" s="40">
        <v>1.263</v>
      </c>
      <c r="E32" s="40">
        <v>3.329</v>
      </c>
      <c r="F32" s="40"/>
      <c r="G32" s="40">
        <v>3.223</v>
      </c>
      <c r="H32" s="40"/>
      <c r="I32" s="40">
        <v>3.739</v>
      </c>
      <c r="J32" s="40"/>
      <c r="K32" s="40">
        <v>3.962</v>
      </c>
      <c r="L32" s="40"/>
      <c r="M32" s="40">
        <v>4.084</v>
      </c>
      <c r="N32" s="40"/>
      <c r="O32" s="40">
        <v>4.888</v>
      </c>
      <c r="P32" s="40"/>
      <c r="Q32" s="40">
        <f t="shared" si="0"/>
        <v>0.0465611281096182</v>
      </c>
      <c r="R32" s="40">
        <f t="shared" si="1"/>
        <v>0.06923433687677671</v>
      </c>
      <c r="S32" s="40">
        <f t="shared" si="2"/>
        <v>0.07329870606142282</v>
      </c>
      <c r="T32" s="40"/>
      <c r="U32" s="44">
        <f t="shared" si="3"/>
        <v>16.009928637914996</v>
      </c>
      <c r="V32" s="44">
        <f t="shared" si="6"/>
        <v>5.964161540518859</v>
      </c>
      <c r="W32" s="44">
        <f t="shared" si="5"/>
        <v>3.079252902574453</v>
      </c>
      <c r="X32" s="44">
        <f t="shared" si="4"/>
        <v>19.686581782566122</v>
      </c>
      <c r="Y32" s="44"/>
      <c r="Z32" s="45">
        <v>44.39094913741244</v>
      </c>
      <c r="AA32" s="45">
        <v>11.578156853923847</v>
      </c>
      <c r="AB32" s="45">
        <v>5.20062199879204</v>
      </c>
      <c r="AC32" s="45">
        <v>14.032937545065224</v>
      </c>
      <c r="AD32" s="46"/>
    </row>
    <row r="33" spans="1:30" s="30" customFormat="1" ht="11.25">
      <c r="A33" s="28" t="s">
        <v>24</v>
      </c>
      <c r="B33" s="40">
        <v>0.05</v>
      </c>
      <c r="C33" s="40">
        <v>0.069</v>
      </c>
      <c r="D33" s="40">
        <v>0.105</v>
      </c>
      <c r="E33" s="40">
        <v>0.124</v>
      </c>
      <c r="F33" s="40"/>
      <c r="G33" s="40">
        <v>0.152</v>
      </c>
      <c r="H33" s="40"/>
      <c r="I33" s="40">
        <v>0.173</v>
      </c>
      <c r="J33" s="40"/>
      <c r="K33" s="40">
        <v>0.2</v>
      </c>
      <c r="L33" s="40"/>
      <c r="M33" s="40">
        <v>0.21</v>
      </c>
      <c r="N33" s="40"/>
      <c r="O33" s="40">
        <v>0.23</v>
      </c>
      <c r="P33" s="40"/>
      <c r="Q33" s="40">
        <f t="shared" si="0"/>
        <v>0.0024099962789657457</v>
      </c>
      <c r="R33" s="40">
        <f t="shared" si="1"/>
        <v>0.0035600418080614865</v>
      </c>
      <c r="S33" s="40">
        <f t="shared" si="2"/>
        <v>0.003448998034805084</v>
      </c>
      <c r="T33" s="40"/>
      <c r="U33" s="44">
        <f t="shared" si="3"/>
        <v>13.815789473684205</v>
      </c>
      <c r="V33" s="44">
        <f t="shared" si="6"/>
        <v>15.606936416184979</v>
      </c>
      <c r="W33" s="44">
        <f t="shared" si="5"/>
        <v>4.999999999999986</v>
      </c>
      <c r="X33" s="44">
        <f t="shared" si="4"/>
        <v>9.523809523809533</v>
      </c>
      <c r="Y33" s="44"/>
      <c r="Z33" s="44" t="s">
        <v>259</v>
      </c>
      <c r="AA33" s="44" t="s">
        <v>259</v>
      </c>
      <c r="AB33" s="44" t="s">
        <v>259</v>
      </c>
      <c r="AC33" s="44" t="s">
        <v>259</v>
      </c>
      <c r="AD33" s="46"/>
    </row>
    <row r="34" spans="1:30" s="30" customFormat="1" ht="11.25">
      <c r="A34" s="28" t="s">
        <v>25</v>
      </c>
      <c r="B34" s="40">
        <v>1.598</v>
      </c>
      <c r="C34" s="40">
        <v>1.175</v>
      </c>
      <c r="D34" s="40">
        <v>1.649</v>
      </c>
      <c r="E34" s="40">
        <v>3.292</v>
      </c>
      <c r="F34" s="40"/>
      <c r="G34" s="40">
        <v>3.146</v>
      </c>
      <c r="H34" s="40"/>
      <c r="I34" s="40">
        <v>3.851</v>
      </c>
      <c r="J34" s="40"/>
      <c r="K34" s="40">
        <v>4.651</v>
      </c>
      <c r="L34" s="40"/>
      <c r="M34" s="40">
        <v>4.382</v>
      </c>
      <c r="N34" s="40"/>
      <c r="O34" s="40">
        <v>4.77</v>
      </c>
      <c r="P34" s="40"/>
      <c r="Q34" s="40">
        <f t="shared" si="0"/>
        <v>0.07702348107574522</v>
      </c>
      <c r="R34" s="40">
        <f t="shared" si="1"/>
        <v>0.07428620572821636</v>
      </c>
      <c r="S34" s="40">
        <f t="shared" si="2"/>
        <v>0.07152922011313151</v>
      </c>
      <c r="T34" s="40"/>
      <c r="U34" s="44">
        <f t="shared" si="3"/>
        <v>22.40940877304513</v>
      </c>
      <c r="V34" s="44">
        <f t="shared" si="6"/>
        <v>20.773824980524537</v>
      </c>
      <c r="W34" s="44">
        <f t="shared" si="5"/>
        <v>-5.783702429585034</v>
      </c>
      <c r="X34" s="44">
        <f t="shared" si="4"/>
        <v>8.854404381560926</v>
      </c>
      <c r="Y34" s="44"/>
      <c r="Z34" s="45">
        <v>26.224184115193218</v>
      </c>
      <c r="AA34" s="45">
        <v>23.24363735231439</v>
      </c>
      <c r="AB34" s="45">
        <v>-5.263170398809258</v>
      </c>
      <c r="AC34" s="45">
        <v>3.69814312138173</v>
      </c>
      <c r="AD34" s="46"/>
    </row>
    <row r="35" spans="1:30" s="30" customFormat="1" ht="11.25">
      <c r="A35" s="28" t="s">
        <v>26</v>
      </c>
      <c r="B35" s="40">
        <v>0.365</v>
      </c>
      <c r="C35" s="40">
        <v>0.226</v>
      </c>
      <c r="D35" s="40">
        <v>0.311</v>
      </c>
      <c r="E35" s="40">
        <v>0.527</v>
      </c>
      <c r="F35" s="40"/>
      <c r="G35" s="40">
        <v>0.597</v>
      </c>
      <c r="H35" s="40"/>
      <c r="I35" s="40">
        <v>0.63</v>
      </c>
      <c r="J35" s="40"/>
      <c r="K35" s="40">
        <v>0.6</v>
      </c>
      <c r="L35" s="40"/>
      <c r="M35" s="40">
        <v>0.55</v>
      </c>
      <c r="N35" s="40"/>
      <c r="O35" s="40">
        <v>0.66</v>
      </c>
      <c r="P35" s="40"/>
      <c r="Q35" s="40">
        <f t="shared" si="0"/>
        <v>0.01759297283644994</v>
      </c>
      <c r="R35" s="40">
        <f t="shared" si="1"/>
        <v>0.009323919021113418</v>
      </c>
      <c r="S35" s="40">
        <f t="shared" si="2"/>
        <v>0.009897124795527632</v>
      </c>
      <c r="T35" s="40"/>
      <c r="U35" s="44">
        <f t="shared" si="3"/>
        <v>5.527638190954789</v>
      </c>
      <c r="V35" s="44">
        <f t="shared" si="6"/>
        <v>-4.761904761904773</v>
      </c>
      <c r="W35" s="44">
        <f t="shared" si="5"/>
        <v>-8.333333333333329</v>
      </c>
      <c r="X35" s="44">
        <f t="shared" si="4"/>
        <v>20</v>
      </c>
      <c r="Y35" s="44"/>
      <c r="Z35" s="44" t="s">
        <v>259</v>
      </c>
      <c r="AA35" s="44" t="s">
        <v>259</v>
      </c>
      <c r="AB35" s="44" t="s">
        <v>259</v>
      </c>
      <c r="AC35" s="44" t="s">
        <v>259</v>
      </c>
      <c r="AD35" s="46"/>
    </row>
    <row r="36" spans="1:30" s="30" customFormat="1" ht="11.25">
      <c r="A36" s="28" t="s">
        <v>27</v>
      </c>
      <c r="B36" s="40">
        <v>0.375</v>
      </c>
      <c r="C36" s="40">
        <v>0.442</v>
      </c>
      <c r="D36" s="40">
        <v>0.332</v>
      </c>
      <c r="E36" s="40">
        <v>0.653</v>
      </c>
      <c r="F36" s="40"/>
      <c r="G36" s="40">
        <v>0.665</v>
      </c>
      <c r="H36" s="40"/>
      <c r="I36" s="40">
        <v>0.648</v>
      </c>
      <c r="J36" s="40"/>
      <c r="K36" s="40">
        <v>0.797</v>
      </c>
      <c r="L36" s="40"/>
      <c r="M36" s="40">
        <v>1.025</v>
      </c>
      <c r="N36" s="40"/>
      <c r="O36" s="40">
        <v>1.036</v>
      </c>
      <c r="P36" s="40"/>
      <c r="Q36" s="40">
        <f t="shared" si="0"/>
        <v>0.01807497209224309</v>
      </c>
      <c r="R36" s="40">
        <f t="shared" si="1"/>
        <v>0.017376394539347733</v>
      </c>
      <c r="S36" s="40">
        <f t="shared" si="2"/>
        <v>0.015535486800252464</v>
      </c>
      <c r="T36" s="40"/>
      <c r="U36" s="44">
        <f t="shared" si="3"/>
        <v>-2.5563909774436127</v>
      </c>
      <c r="V36" s="44">
        <f t="shared" si="6"/>
        <v>22.993827160493822</v>
      </c>
      <c r="W36" s="44">
        <f t="shared" si="5"/>
        <v>28.607277289836873</v>
      </c>
      <c r="X36" s="44">
        <f t="shared" si="4"/>
        <v>1.0731707317073216</v>
      </c>
      <c r="Y36" s="44"/>
      <c r="Z36" s="44">
        <v>2.0430329390985804</v>
      </c>
      <c r="AA36" s="44">
        <v>30.78646668491794</v>
      </c>
      <c r="AB36" s="44">
        <v>32.56823289452868</v>
      </c>
      <c r="AC36" s="44">
        <v>-4.618506457544129</v>
      </c>
      <c r="AD36" s="46"/>
    </row>
    <row r="37" spans="1:30" s="30" customFormat="1" ht="11.25">
      <c r="A37" s="28" t="s">
        <v>28</v>
      </c>
      <c r="B37" s="40">
        <v>1.009</v>
      </c>
      <c r="C37" s="40">
        <v>0.888</v>
      </c>
      <c r="D37" s="40">
        <v>0.935</v>
      </c>
      <c r="E37" s="40">
        <v>1.642</v>
      </c>
      <c r="F37" s="40"/>
      <c r="G37" s="40">
        <v>1.839</v>
      </c>
      <c r="H37" s="40"/>
      <c r="I37" s="40">
        <v>2.149</v>
      </c>
      <c r="J37" s="40"/>
      <c r="K37" s="40">
        <v>2.5</v>
      </c>
      <c r="L37" s="40"/>
      <c r="M37" s="40">
        <v>2.728</v>
      </c>
      <c r="N37" s="40"/>
      <c r="O37" s="40">
        <v>2.885</v>
      </c>
      <c r="P37" s="40"/>
      <c r="Q37" s="40">
        <f t="shared" si="0"/>
        <v>0.04863372490952873</v>
      </c>
      <c r="R37" s="40">
        <f t="shared" si="1"/>
        <v>0.046246638344722556</v>
      </c>
      <c r="S37" s="40">
        <f t="shared" si="2"/>
        <v>0.04326243187135941</v>
      </c>
      <c r="T37" s="40"/>
      <c r="U37" s="44">
        <f t="shared" si="3"/>
        <v>16.856987493202837</v>
      </c>
      <c r="V37" s="44">
        <f t="shared" si="6"/>
        <v>16.33317822242904</v>
      </c>
      <c r="W37" s="44">
        <f t="shared" si="5"/>
        <v>9.120000000000019</v>
      </c>
      <c r="X37" s="44">
        <f t="shared" si="4"/>
        <v>5.755131964809365</v>
      </c>
      <c r="Y37" s="44"/>
      <c r="Z37" s="45">
        <v>19.85118788448775</v>
      </c>
      <c r="AA37" s="45">
        <v>22.37987449161743</v>
      </c>
      <c r="AB37" s="45">
        <v>10.746788990825667</v>
      </c>
      <c r="AC37" s="45">
        <v>0.6751911280718218</v>
      </c>
      <c r="AD37" s="46"/>
    </row>
    <row r="38" spans="1:30" s="30" customFormat="1" ht="11.25">
      <c r="A38" s="28" t="s">
        <v>29</v>
      </c>
      <c r="B38" s="40">
        <v>1.095</v>
      </c>
      <c r="C38" s="40">
        <v>1.111</v>
      </c>
      <c r="D38" s="40">
        <v>1.859</v>
      </c>
      <c r="E38" s="40">
        <v>2.818</v>
      </c>
      <c r="F38" s="40"/>
      <c r="G38" s="40">
        <v>2.965</v>
      </c>
      <c r="H38" s="40"/>
      <c r="I38" s="40">
        <v>3.132</v>
      </c>
      <c r="J38" s="40"/>
      <c r="K38" s="40">
        <v>3.035</v>
      </c>
      <c r="L38" s="40"/>
      <c r="M38" s="40">
        <v>2.899</v>
      </c>
      <c r="N38" s="40"/>
      <c r="O38" s="40">
        <v>3.216</v>
      </c>
      <c r="P38" s="40"/>
      <c r="Q38" s="40">
        <f t="shared" si="0"/>
        <v>0.05277891850934982</v>
      </c>
      <c r="R38" s="40">
        <f t="shared" si="1"/>
        <v>0.049145529531286904</v>
      </c>
      <c r="S38" s="40">
        <f t="shared" si="2"/>
        <v>0.04822598991275283</v>
      </c>
      <c r="T38" s="40"/>
      <c r="U38" s="44">
        <f t="shared" si="3"/>
        <v>5.632377740303539</v>
      </c>
      <c r="V38" s="44">
        <f t="shared" si="6"/>
        <v>-3.0970625798211984</v>
      </c>
      <c r="W38" s="44">
        <f t="shared" si="5"/>
        <v>-4.481054365733115</v>
      </c>
      <c r="X38" s="44">
        <f t="shared" si="4"/>
        <v>10.934805105208696</v>
      </c>
      <c r="Y38" s="44"/>
      <c r="Z38" s="44" t="s">
        <v>259</v>
      </c>
      <c r="AA38" s="44" t="s">
        <v>259</v>
      </c>
      <c r="AB38" s="44" t="s">
        <v>259</v>
      </c>
      <c r="AC38" s="44" t="s">
        <v>259</v>
      </c>
      <c r="AD38" s="46"/>
    </row>
    <row r="39" spans="1:30" s="30" customFormat="1" ht="11.25">
      <c r="A39" s="28" t="s">
        <v>209</v>
      </c>
      <c r="B39" s="40">
        <v>22.144</v>
      </c>
      <c r="C39" s="40">
        <v>19.116</v>
      </c>
      <c r="D39" s="40">
        <v>43.548</v>
      </c>
      <c r="E39" s="40">
        <v>75.858</v>
      </c>
      <c r="F39" s="40"/>
      <c r="G39" s="40">
        <v>93.674</v>
      </c>
      <c r="H39" s="40"/>
      <c r="I39" s="40">
        <v>114.846</v>
      </c>
      <c r="J39" s="40"/>
      <c r="K39" s="40">
        <v>130.948</v>
      </c>
      <c r="L39" s="40"/>
      <c r="M39" s="40">
        <v>148.648</v>
      </c>
      <c r="N39" s="40"/>
      <c r="O39" s="40">
        <v>182.635</v>
      </c>
      <c r="P39" s="40"/>
      <c r="Q39" s="40">
        <f t="shared" si="0"/>
        <v>1.0673391520283493</v>
      </c>
      <c r="R39" s="40">
        <f t="shared" si="1"/>
        <v>2.519967117546304</v>
      </c>
      <c r="S39" s="40">
        <f t="shared" si="2"/>
        <v>2.73872937428968</v>
      </c>
      <c r="T39" s="40"/>
      <c r="U39" s="44">
        <f t="shared" si="3"/>
        <v>22.601789183764964</v>
      </c>
      <c r="V39" s="44">
        <f t="shared" si="6"/>
        <v>14.020514428016668</v>
      </c>
      <c r="W39" s="44">
        <f t="shared" si="5"/>
        <v>13.516815835293386</v>
      </c>
      <c r="X39" s="44">
        <f t="shared" si="4"/>
        <v>22.86408158871967</v>
      </c>
      <c r="Y39" s="44"/>
      <c r="Z39" s="45">
        <v>25.297284570899414</v>
      </c>
      <c r="AA39" s="45">
        <v>15.818945254956951</v>
      </c>
      <c r="AB39" s="45">
        <v>13.996295522031648</v>
      </c>
      <c r="AC39" s="45">
        <v>19.335677194376956</v>
      </c>
      <c r="AD39" s="46"/>
    </row>
    <row r="40" spans="1:30" s="30" customFormat="1" ht="11.25">
      <c r="A40" s="28" t="s">
        <v>30</v>
      </c>
      <c r="B40" s="40">
        <v>5.676</v>
      </c>
      <c r="C40" s="40">
        <v>2.256</v>
      </c>
      <c r="D40" s="40">
        <v>2.146</v>
      </c>
      <c r="E40" s="40">
        <v>1.841</v>
      </c>
      <c r="F40" s="40"/>
      <c r="G40" s="40">
        <v>2.519</v>
      </c>
      <c r="H40" s="40"/>
      <c r="I40" s="40">
        <v>2.083</v>
      </c>
      <c r="J40" s="40"/>
      <c r="K40" s="40">
        <v>2.062</v>
      </c>
      <c r="L40" s="40"/>
      <c r="M40" s="40">
        <v>2.58</v>
      </c>
      <c r="N40" s="40"/>
      <c r="O40" s="40">
        <v>2.88</v>
      </c>
      <c r="P40" s="40"/>
      <c r="Q40" s="40">
        <f t="shared" si="0"/>
        <v>0.2735827775881914</v>
      </c>
      <c r="R40" s="40">
        <f t="shared" si="1"/>
        <v>0.04373765649904112</v>
      </c>
      <c r="S40" s="40">
        <f t="shared" si="2"/>
        <v>0.04318745365321148</v>
      </c>
      <c r="T40" s="40"/>
      <c r="U40" s="44">
        <f t="shared" si="3"/>
        <v>-17.30845573640333</v>
      </c>
      <c r="V40" s="44">
        <f t="shared" si="6"/>
        <v>-1.0081613058089403</v>
      </c>
      <c r="W40" s="44">
        <f t="shared" si="5"/>
        <v>25.12124151309409</v>
      </c>
      <c r="X40" s="44">
        <f t="shared" si="4"/>
        <v>11.627906976744185</v>
      </c>
      <c r="Y40" s="44"/>
      <c r="Z40" s="44" t="s">
        <v>259</v>
      </c>
      <c r="AA40" s="44" t="s">
        <v>259</v>
      </c>
      <c r="AB40" s="44" t="s">
        <v>259</v>
      </c>
      <c r="AC40" s="44" t="s">
        <v>259</v>
      </c>
      <c r="AD40" s="46"/>
    </row>
    <row r="41" spans="1:30" s="30" customFormat="1" ht="11.25">
      <c r="A41" s="28" t="s">
        <v>31</v>
      </c>
      <c r="B41" s="40">
        <v>0.887</v>
      </c>
      <c r="C41" s="40">
        <v>0.964</v>
      </c>
      <c r="D41" s="40">
        <v>0.638</v>
      </c>
      <c r="E41" s="40">
        <v>0.961</v>
      </c>
      <c r="F41" s="40"/>
      <c r="G41" s="40">
        <v>1.141</v>
      </c>
      <c r="H41" s="40"/>
      <c r="I41" s="40">
        <v>1.532</v>
      </c>
      <c r="J41" s="40"/>
      <c r="K41" s="40">
        <v>1.492</v>
      </c>
      <c r="L41" s="40"/>
      <c r="M41" s="40">
        <v>1.862</v>
      </c>
      <c r="N41" s="40"/>
      <c r="O41" s="40">
        <v>1.792</v>
      </c>
      <c r="P41" s="40"/>
      <c r="Q41" s="40">
        <f t="shared" si="0"/>
        <v>0.042753333988852324</v>
      </c>
      <c r="R41" s="40">
        <f t="shared" si="1"/>
        <v>0.031565704031478514</v>
      </c>
      <c r="S41" s="40">
        <f t="shared" si="2"/>
        <v>0.026872193384220477</v>
      </c>
      <c r="T41" s="40"/>
      <c r="U41" s="44">
        <f t="shared" si="3"/>
        <v>34.268185801928155</v>
      </c>
      <c r="V41" s="44">
        <f t="shared" si="6"/>
        <v>-2.61096605744126</v>
      </c>
      <c r="W41" s="44">
        <f t="shared" si="5"/>
        <v>24.798927613941018</v>
      </c>
      <c r="X41" s="44">
        <f t="shared" si="4"/>
        <v>-3.759398496240607</v>
      </c>
      <c r="Y41" s="44"/>
      <c r="Z41" s="45">
        <v>37.71095979684944</v>
      </c>
      <c r="AA41" s="45">
        <v>3.031746209616855</v>
      </c>
      <c r="AB41" s="45">
        <v>27.31165770012775</v>
      </c>
      <c r="AC41" s="45">
        <v>-8.329728430665707</v>
      </c>
      <c r="AD41" s="46"/>
    </row>
    <row r="42" spans="1:30" s="30" customFormat="1" ht="11.25">
      <c r="A42" s="28" t="s">
        <v>32</v>
      </c>
      <c r="B42" s="40">
        <v>1.449</v>
      </c>
      <c r="C42" s="40">
        <v>1.392</v>
      </c>
      <c r="D42" s="40">
        <v>1.539</v>
      </c>
      <c r="E42" s="40">
        <v>2.51</v>
      </c>
      <c r="F42" s="40"/>
      <c r="G42" s="40">
        <v>2.779</v>
      </c>
      <c r="H42" s="40"/>
      <c r="I42" s="40">
        <v>3.002</v>
      </c>
      <c r="J42" s="40"/>
      <c r="K42" s="40">
        <v>3.074</v>
      </c>
      <c r="L42" s="40"/>
      <c r="M42" s="40">
        <v>3.516</v>
      </c>
      <c r="N42" s="40"/>
      <c r="O42" s="40">
        <v>3.379</v>
      </c>
      <c r="P42" s="40"/>
      <c r="Q42" s="40">
        <f t="shared" si="0"/>
        <v>0.0698416921644273</v>
      </c>
      <c r="R42" s="40">
        <f t="shared" si="1"/>
        <v>0.05960527141497232</v>
      </c>
      <c r="S42" s="40">
        <f t="shared" si="2"/>
        <v>0.05067027982437555</v>
      </c>
      <c r="T42" s="40"/>
      <c r="U42" s="44">
        <f t="shared" si="3"/>
        <v>8.024469233537232</v>
      </c>
      <c r="V42" s="44">
        <f t="shared" si="6"/>
        <v>2.398401065956037</v>
      </c>
      <c r="W42" s="44">
        <f t="shared" si="5"/>
        <v>14.378659726740423</v>
      </c>
      <c r="X42" s="44">
        <f t="shared" si="4"/>
        <v>-3.8964732650739506</v>
      </c>
      <c r="Y42" s="44"/>
      <c r="Z42" s="44">
        <v>9.65446808342601</v>
      </c>
      <c r="AA42" s="44">
        <v>2.398401065956037</v>
      </c>
      <c r="AB42" s="44">
        <v>16.111669722600098</v>
      </c>
      <c r="AC42" s="44">
        <v>-8.516835127329998</v>
      </c>
      <c r="AD42" s="46"/>
    </row>
    <row r="43" spans="1:30" s="30" customFormat="1" ht="11.25">
      <c r="A43" s="28" t="s">
        <v>33</v>
      </c>
      <c r="B43" s="40">
        <v>0.615</v>
      </c>
      <c r="C43" s="40">
        <v>0.502</v>
      </c>
      <c r="D43" s="40">
        <v>1.352</v>
      </c>
      <c r="E43" s="40">
        <v>3.144</v>
      </c>
      <c r="F43" s="40"/>
      <c r="G43" s="40">
        <v>3.204</v>
      </c>
      <c r="H43" s="40"/>
      <c r="I43" s="40">
        <v>3.403</v>
      </c>
      <c r="J43" s="40"/>
      <c r="K43" s="40">
        <v>2.897</v>
      </c>
      <c r="L43" s="40"/>
      <c r="M43" s="40">
        <v>1.906</v>
      </c>
      <c r="N43" s="40"/>
      <c r="O43" s="40">
        <v>2.193</v>
      </c>
      <c r="P43" s="40"/>
      <c r="Q43" s="40">
        <f t="shared" si="0"/>
        <v>0.029642954231278665</v>
      </c>
      <c r="R43" s="40">
        <f t="shared" si="1"/>
        <v>0.03231161755316759</v>
      </c>
      <c r="S43" s="40">
        <f t="shared" si="2"/>
        <v>0.03288544647968499</v>
      </c>
      <c r="T43" s="40"/>
      <c r="U43" s="44">
        <f t="shared" si="3"/>
        <v>6.210986267166035</v>
      </c>
      <c r="V43" s="44">
        <f t="shared" si="6"/>
        <v>-14.869233029679691</v>
      </c>
      <c r="W43" s="44">
        <f t="shared" si="5"/>
        <v>-34.2078011736279</v>
      </c>
      <c r="X43" s="44">
        <f t="shared" si="4"/>
        <v>15.057712486883517</v>
      </c>
      <c r="Y43" s="44"/>
      <c r="Z43" s="45">
        <v>7.280877154472633</v>
      </c>
      <c r="AA43" s="45">
        <v>-9.850400271696415</v>
      </c>
      <c r="AB43" s="45">
        <v>-32.51115421248937</v>
      </c>
      <c r="AC43" s="45">
        <v>11.749002758596527</v>
      </c>
      <c r="AD43" s="46"/>
    </row>
    <row r="44" spans="1:30" s="30" customFormat="1" ht="11.25">
      <c r="A44" s="28" t="s">
        <v>34</v>
      </c>
      <c r="B44" s="40">
        <v>2.5</v>
      </c>
      <c r="C44" s="40">
        <v>1.835</v>
      </c>
      <c r="D44" s="40">
        <v>3.47</v>
      </c>
      <c r="E44" s="40">
        <v>9.224</v>
      </c>
      <c r="F44" s="40"/>
      <c r="G44" s="40">
        <v>9.472</v>
      </c>
      <c r="H44" s="40"/>
      <c r="I44" s="40">
        <v>10.264</v>
      </c>
      <c r="J44" s="40"/>
      <c r="K44" s="40">
        <v>9.867</v>
      </c>
      <c r="L44" s="40"/>
      <c r="M44" s="40">
        <v>8.075</v>
      </c>
      <c r="N44" s="40"/>
      <c r="O44" s="40">
        <v>8.797</v>
      </c>
      <c r="P44" s="40"/>
      <c r="Q44" s="40">
        <f t="shared" si="0"/>
        <v>0.12049981394828727</v>
      </c>
      <c r="R44" s="40">
        <f t="shared" si="1"/>
        <v>0.13689208380998336</v>
      </c>
      <c r="S44" s="40">
        <f t="shared" si="2"/>
        <v>0.13191667700947965</v>
      </c>
      <c r="T44" s="40"/>
      <c r="U44" s="44">
        <f t="shared" si="3"/>
        <v>8.361486486486484</v>
      </c>
      <c r="V44" s="44">
        <f t="shared" si="6"/>
        <v>-3.8678877630553217</v>
      </c>
      <c r="W44" s="44">
        <f t="shared" si="5"/>
        <v>-18.16154859633123</v>
      </c>
      <c r="X44" s="44">
        <f t="shared" si="4"/>
        <v>8.941176470588246</v>
      </c>
      <c r="Y44" s="44"/>
      <c r="Z44" s="45">
        <v>12.860248560835227</v>
      </c>
      <c r="AA44" s="45">
        <v>0.7397516034213159</v>
      </c>
      <c r="AB44" s="45">
        <v>-15.58685574318207</v>
      </c>
      <c r="AC44" s="45">
        <v>2.818289563969802</v>
      </c>
      <c r="AD44" s="46"/>
    </row>
    <row r="45" spans="1:30" s="30" customFormat="1" ht="11.25">
      <c r="A45" s="28" t="s">
        <v>35</v>
      </c>
      <c r="B45" s="40">
        <v>0.045</v>
      </c>
      <c r="C45" s="40">
        <v>0.051</v>
      </c>
      <c r="D45" s="40">
        <v>0.11</v>
      </c>
      <c r="E45" s="40">
        <v>0.133</v>
      </c>
      <c r="F45" s="40"/>
      <c r="G45" s="40">
        <v>0.149</v>
      </c>
      <c r="H45" s="40"/>
      <c r="I45" s="40">
        <v>0.15</v>
      </c>
      <c r="J45" s="40"/>
      <c r="K45" s="40">
        <v>0.15</v>
      </c>
      <c r="L45" s="40"/>
      <c r="M45" s="40">
        <v>0.135</v>
      </c>
      <c r="N45" s="40"/>
      <c r="O45" s="40" t="s">
        <v>261</v>
      </c>
      <c r="P45" s="40"/>
      <c r="Q45" s="40">
        <f t="shared" si="0"/>
        <v>0.0021689966510691707</v>
      </c>
      <c r="R45" s="40">
        <f t="shared" si="1"/>
        <v>0.0022885983051823843</v>
      </c>
      <c r="S45" s="40" t="s">
        <v>261</v>
      </c>
      <c r="T45" s="40"/>
      <c r="U45" s="44">
        <f t="shared" si="3"/>
        <v>0.671140939597322</v>
      </c>
      <c r="V45" s="44">
        <f t="shared" si="6"/>
        <v>0</v>
      </c>
      <c r="W45" s="44">
        <f t="shared" si="5"/>
        <v>-9.999999999999986</v>
      </c>
      <c r="X45" s="44" t="s">
        <v>261</v>
      </c>
      <c r="Y45" s="44"/>
      <c r="Z45" s="44" t="s">
        <v>259</v>
      </c>
      <c r="AA45" s="44" t="s">
        <v>259</v>
      </c>
      <c r="AB45" s="44" t="s">
        <v>259</v>
      </c>
      <c r="AC45" s="44" t="s">
        <v>259</v>
      </c>
      <c r="AD45" s="46"/>
    </row>
    <row r="46" spans="1:30" s="30" customFormat="1" ht="11.25">
      <c r="A46" s="28" t="s">
        <v>36</v>
      </c>
      <c r="B46" s="40">
        <v>0.124</v>
      </c>
      <c r="C46" s="40">
        <v>0.125</v>
      </c>
      <c r="D46" s="40">
        <v>0.271</v>
      </c>
      <c r="E46" s="40">
        <v>0.307</v>
      </c>
      <c r="F46" s="40"/>
      <c r="G46" s="40">
        <v>0.304</v>
      </c>
      <c r="H46" s="40"/>
      <c r="I46" s="40">
        <v>0.332</v>
      </c>
      <c r="J46" s="40"/>
      <c r="K46" s="40">
        <v>0.335</v>
      </c>
      <c r="L46" s="40"/>
      <c r="M46" s="40">
        <v>0.36</v>
      </c>
      <c r="N46" s="40"/>
      <c r="O46" s="40" t="s">
        <v>261</v>
      </c>
      <c r="P46" s="40"/>
      <c r="Q46" s="40">
        <f t="shared" si="0"/>
        <v>0.005976790771835048</v>
      </c>
      <c r="R46" s="40">
        <f t="shared" si="1"/>
        <v>0.006102928813819691</v>
      </c>
      <c r="S46" s="40" t="s">
        <v>261</v>
      </c>
      <c r="T46" s="40"/>
      <c r="U46" s="44">
        <f t="shared" si="3"/>
        <v>9.210526315789494</v>
      </c>
      <c r="V46" s="44">
        <f t="shared" si="6"/>
        <v>0.9036144578313383</v>
      </c>
      <c r="W46" s="44">
        <f t="shared" si="5"/>
        <v>7.462686567164184</v>
      </c>
      <c r="X46" s="44" t="s">
        <v>261</v>
      </c>
      <c r="Y46" s="44"/>
      <c r="Z46" s="44" t="s">
        <v>259</v>
      </c>
      <c r="AA46" s="44" t="s">
        <v>259</v>
      </c>
      <c r="AB46" s="44" t="s">
        <v>259</v>
      </c>
      <c r="AC46" s="44" t="s">
        <v>259</v>
      </c>
      <c r="AD46" s="46"/>
    </row>
    <row r="47" spans="1:30" s="30" customFormat="1" ht="11.25">
      <c r="A47" s="28" t="s">
        <v>37</v>
      </c>
      <c r="B47" s="40">
        <v>0.057</v>
      </c>
      <c r="C47" s="40">
        <v>0.079</v>
      </c>
      <c r="D47" s="40">
        <v>0.136</v>
      </c>
      <c r="E47" s="40">
        <v>0.135</v>
      </c>
      <c r="F47" s="40"/>
      <c r="G47" s="40">
        <v>0.131</v>
      </c>
      <c r="H47" s="40"/>
      <c r="I47" s="40">
        <v>0.188</v>
      </c>
      <c r="J47" s="40"/>
      <c r="K47" s="40">
        <v>0.193</v>
      </c>
      <c r="L47" s="40"/>
      <c r="M47" s="40">
        <v>0.201</v>
      </c>
      <c r="N47" s="40"/>
      <c r="O47" s="40">
        <v>0.163</v>
      </c>
      <c r="P47" s="40"/>
      <c r="Q47" s="40">
        <f t="shared" si="0"/>
        <v>0.0027473957580209495</v>
      </c>
      <c r="R47" s="40">
        <f t="shared" si="1"/>
        <v>0.0034074685877159942</v>
      </c>
      <c r="S47" s="40">
        <f>O47/O$13*100</f>
        <v>0.0024442899116227336</v>
      </c>
      <c r="T47" s="40"/>
      <c r="U47" s="44">
        <f t="shared" si="3"/>
        <v>43.511450381679396</v>
      </c>
      <c r="V47" s="44">
        <f t="shared" si="6"/>
        <v>2.659574468085111</v>
      </c>
      <c r="W47" s="44">
        <f t="shared" si="5"/>
        <v>4.14507772020724</v>
      </c>
      <c r="X47" s="44">
        <f>O47/M47*100-100</f>
        <v>-18.90547263681593</v>
      </c>
      <c r="Y47" s="44"/>
      <c r="Z47" s="44" t="s">
        <v>259</v>
      </c>
      <c r="AA47" s="44" t="s">
        <v>259</v>
      </c>
      <c r="AB47" s="44" t="s">
        <v>259</v>
      </c>
      <c r="AC47" s="44" t="s">
        <v>259</v>
      </c>
      <c r="AD47" s="46"/>
    </row>
    <row r="48" spans="1:30" s="30" customFormat="1" ht="11.25">
      <c r="A48" s="28" t="s">
        <v>38</v>
      </c>
      <c r="B48" s="40">
        <v>0.504</v>
      </c>
      <c r="C48" s="40">
        <v>0.299</v>
      </c>
      <c r="D48" s="40">
        <v>0.472</v>
      </c>
      <c r="E48" s="40">
        <v>0.585</v>
      </c>
      <c r="F48" s="40"/>
      <c r="G48" s="40">
        <v>0.501</v>
      </c>
      <c r="H48" s="40"/>
      <c r="I48" s="40">
        <v>0.658</v>
      </c>
      <c r="J48" s="40"/>
      <c r="K48" s="40">
        <v>0.552</v>
      </c>
      <c r="L48" s="40"/>
      <c r="M48" s="40">
        <v>0.486</v>
      </c>
      <c r="N48" s="40"/>
      <c r="O48" s="40" t="s">
        <v>261</v>
      </c>
      <c r="P48" s="40"/>
      <c r="Q48" s="40">
        <f t="shared" si="0"/>
        <v>0.024292762491974713</v>
      </c>
      <c r="R48" s="40">
        <f t="shared" si="1"/>
        <v>0.008238953898656583</v>
      </c>
      <c r="S48" s="40" t="s">
        <v>261</v>
      </c>
      <c r="T48" s="40"/>
      <c r="U48" s="44">
        <f t="shared" si="3"/>
        <v>31.33732534930141</v>
      </c>
      <c r="V48" s="44">
        <f t="shared" si="6"/>
        <v>-16.109422492401222</v>
      </c>
      <c r="W48" s="44">
        <f t="shared" si="5"/>
        <v>-11.956521739130437</v>
      </c>
      <c r="X48" s="44" t="s">
        <v>261</v>
      </c>
      <c r="Y48" s="44"/>
      <c r="Z48" s="44" t="s">
        <v>259</v>
      </c>
      <c r="AA48" s="44" t="s">
        <v>259</v>
      </c>
      <c r="AB48" s="44" t="s">
        <v>259</v>
      </c>
      <c r="AC48" s="44" t="s">
        <v>259</v>
      </c>
      <c r="AD48" s="46"/>
    </row>
    <row r="49" spans="1:30" s="30" customFormat="1" ht="11.25">
      <c r="A49" s="28" t="s">
        <v>39</v>
      </c>
      <c r="B49" s="40">
        <v>3.178</v>
      </c>
      <c r="C49" s="40">
        <v>1.533</v>
      </c>
      <c r="D49" s="40">
        <v>1.262</v>
      </c>
      <c r="E49" s="40">
        <v>1.724</v>
      </c>
      <c r="F49" s="40"/>
      <c r="G49" s="40">
        <v>2.204</v>
      </c>
      <c r="H49" s="40"/>
      <c r="I49" s="40">
        <v>3.059</v>
      </c>
      <c r="J49" s="40"/>
      <c r="K49" s="40">
        <v>3.012</v>
      </c>
      <c r="L49" s="40"/>
      <c r="M49" s="40">
        <v>2.744</v>
      </c>
      <c r="N49" s="40"/>
      <c r="O49" s="40">
        <v>3.25</v>
      </c>
      <c r="P49" s="40"/>
      <c r="Q49" s="40">
        <f t="shared" si="0"/>
        <v>0.15317936349106276</v>
      </c>
      <c r="R49" s="40">
        <f t="shared" si="1"/>
        <v>0.04651787962533676</v>
      </c>
      <c r="S49" s="40">
        <f aca="true" t="shared" si="7" ref="S49:S54">O49/O$13*100</f>
        <v>0.048735841796158794</v>
      </c>
      <c r="T49" s="40"/>
      <c r="U49" s="44">
        <f t="shared" si="3"/>
        <v>38.79310344827587</v>
      </c>
      <c r="V49" s="44">
        <f t="shared" si="6"/>
        <v>-1.5364498202026908</v>
      </c>
      <c r="W49" s="44">
        <f t="shared" si="5"/>
        <v>-8.89774236387781</v>
      </c>
      <c r="X49" s="44">
        <f aca="true" t="shared" si="8" ref="X49:X54">O49/M49*100-100</f>
        <v>18.4402332361516</v>
      </c>
      <c r="Y49" s="44"/>
      <c r="Z49" s="44" t="s">
        <v>259</v>
      </c>
      <c r="AA49" s="44" t="s">
        <v>259</v>
      </c>
      <c r="AB49" s="44" t="s">
        <v>259</v>
      </c>
      <c r="AC49" s="44" t="s">
        <v>259</v>
      </c>
      <c r="AD49" s="46"/>
    </row>
    <row r="50" spans="1:30" s="30" customFormat="1" ht="11.25">
      <c r="A50" s="28" t="s">
        <v>40</v>
      </c>
      <c r="B50" s="40">
        <v>1.68</v>
      </c>
      <c r="C50" s="40">
        <v>0.708</v>
      </c>
      <c r="D50" s="40">
        <v>1.343</v>
      </c>
      <c r="E50" s="40">
        <v>2.867</v>
      </c>
      <c r="F50" s="40"/>
      <c r="G50" s="40">
        <v>3.323</v>
      </c>
      <c r="H50" s="40"/>
      <c r="I50" s="40">
        <v>3.727</v>
      </c>
      <c r="J50" s="40"/>
      <c r="K50" s="40">
        <v>3.811</v>
      </c>
      <c r="L50" s="40"/>
      <c r="M50" s="40">
        <v>3.357</v>
      </c>
      <c r="N50" s="40"/>
      <c r="O50" s="40">
        <v>3.466</v>
      </c>
      <c r="P50" s="40"/>
      <c r="Q50" s="40">
        <f t="shared" si="0"/>
        <v>0.08097587497324904</v>
      </c>
      <c r="R50" s="40">
        <f t="shared" si="1"/>
        <v>0.05690981118886862</v>
      </c>
      <c r="S50" s="40">
        <f t="shared" si="7"/>
        <v>0.051974900820149654</v>
      </c>
      <c r="T50" s="40"/>
      <c r="U50" s="44">
        <f t="shared" si="3"/>
        <v>12.157688835389706</v>
      </c>
      <c r="V50" s="44">
        <f t="shared" si="6"/>
        <v>2.253823450496384</v>
      </c>
      <c r="W50" s="44">
        <f t="shared" si="5"/>
        <v>-11.912883757543952</v>
      </c>
      <c r="X50" s="44">
        <f t="shared" si="8"/>
        <v>3.246946678582077</v>
      </c>
      <c r="Y50" s="44"/>
      <c r="Z50" s="45">
        <v>17.401702912616887</v>
      </c>
      <c r="AA50" s="45">
        <v>9.165830829660857</v>
      </c>
      <c r="AB50" s="45">
        <v>-7.755963665203308</v>
      </c>
      <c r="AC50" s="45">
        <v>-3.4771191765356613</v>
      </c>
      <c r="AD50" s="46"/>
    </row>
    <row r="51" spans="1:30" s="30" customFormat="1" ht="11.25">
      <c r="A51" s="28" t="s">
        <v>41</v>
      </c>
      <c r="B51" s="40">
        <v>11.827</v>
      </c>
      <c r="C51" s="40">
        <v>8.106</v>
      </c>
      <c r="D51" s="40">
        <v>7.335</v>
      </c>
      <c r="E51" s="40">
        <v>12.649</v>
      </c>
      <c r="F51" s="40"/>
      <c r="G51" s="40">
        <v>9.88</v>
      </c>
      <c r="H51" s="40"/>
      <c r="I51" s="40">
        <v>14.606</v>
      </c>
      <c r="J51" s="40"/>
      <c r="K51" s="40">
        <v>15.817</v>
      </c>
      <c r="L51" s="40"/>
      <c r="M51" s="40">
        <v>14.063</v>
      </c>
      <c r="N51" s="40"/>
      <c r="O51" s="40">
        <v>16.085</v>
      </c>
      <c r="P51" s="40"/>
      <c r="Q51" s="40">
        <f t="shared" si="0"/>
        <v>0.5700605198265574</v>
      </c>
      <c r="R51" s="40">
        <f t="shared" si="1"/>
        <v>0.23840413307985092</v>
      </c>
      <c r="S51" s="40">
        <f t="shared" si="7"/>
        <v>0.24120492778191205</v>
      </c>
      <c r="T51" s="40"/>
      <c r="U51" s="44">
        <f t="shared" si="3"/>
        <v>47.83400809716599</v>
      </c>
      <c r="V51" s="44">
        <f t="shared" si="6"/>
        <v>8.291113241133786</v>
      </c>
      <c r="W51" s="44">
        <f t="shared" si="5"/>
        <v>-11.089334260605682</v>
      </c>
      <c r="X51" s="44">
        <f t="shared" si="8"/>
        <v>14.378155443362004</v>
      </c>
      <c r="Y51" s="44"/>
      <c r="Z51" s="45">
        <v>52.373435162585594</v>
      </c>
      <c r="AA51" s="45">
        <v>9.957130367920493</v>
      </c>
      <c r="AB51" s="45">
        <v>-9.700105108427639</v>
      </c>
      <c r="AC51" s="45">
        <v>12.125631594367979</v>
      </c>
      <c r="AD51" s="46"/>
    </row>
    <row r="52" spans="1:30" s="30" customFormat="1" ht="19.5" customHeight="1">
      <c r="A52" s="28" t="s">
        <v>42</v>
      </c>
      <c r="B52" s="40">
        <v>925.558</v>
      </c>
      <c r="C52" s="40">
        <v>795.408</v>
      </c>
      <c r="D52" s="40">
        <v>1700.333</v>
      </c>
      <c r="E52" s="40">
        <v>2209.240699982877</v>
      </c>
      <c r="F52" s="40"/>
      <c r="G52" s="40">
        <v>2280.071119933737</v>
      </c>
      <c r="H52" s="40"/>
      <c r="I52" s="40">
        <v>2277.7116454847974</v>
      </c>
      <c r="J52" s="47"/>
      <c r="K52" s="40">
        <v>2406.632830016452</v>
      </c>
      <c r="L52" s="40"/>
      <c r="M52" s="40">
        <v>2438.610129862028</v>
      </c>
      <c r="N52" s="40"/>
      <c r="O52" s="40">
        <v>2566.8863937679007</v>
      </c>
      <c r="P52" s="40"/>
      <c r="Q52" s="40">
        <f t="shared" si="0"/>
        <v>44.61182671933954</v>
      </c>
      <c r="R52" s="40">
        <f t="shared" si="1"/>
        <v>41.340733408909855</v>
      </c>
      <c r="S52" s="40">
        <f t="shared" si="7"/>
        <v>38.49211359857999</v>
      </c>
      <c r="T52" s="40"/>
      <c r="U52" s="44">
        <f t="shared" si="3"/>
        <v>-0.10348249352011862</v>
      </c>
      <c r="V52" s="44">
        <f t="shared" si="6"/>
        <v>5.6601187769848025</v>
      </c>
      <c r="W52" s="44">
        <f t="shared" si="5"/>
        <v>1.3287153506235967</v>
      </c>
      <c r="X52" s="44">
        <f t="shared" si="8"/>
        <v>5.260220251489329</v>
      </c>
      <c r="Y52" s="44"/>
      <c r="Z52" s="45">
        <v>9.050457665923242</v>
      </c>
      <c r="AA52" s="45">
        <v>8.176917452962513</v>
      </c>
      <c r="AB52" s="45">
        <v>5.585984608915311</v>
      </c>
      <c r="AC52" s="45">
        <v>9.812413767992338</v>
      </c>
      <c r="AD52" s="46"/>
    </row>
    <row r="53" spans="1:30" s="30" customFormat="1" ht="11.25">
      <c r="A53" s="28" t="s">
        <v>43</v>
      </c>
      <c r="B53" s="40">
        <v>24.444</v>
      </c>
      <c r="C53" s="40">
        <v>20.986</v>
      </c>
      <c r="D53" s="40">
        <v>49.146</v>
      </c>
      <c r="E53" s="40">
        <v>66.263</v>
      </c>
      <c r="F53" s="40"/>
      <c r="G53" s="40">
        <v>67.327</v>
      </c>
      <c r="H53" s="40"/>
      <c r="I53" s="40">
        <v>64.752</v>
      </c>
      <c r="J53" s="47"/>
      <c r="K53" s="40">
        <v>68.028</v>
      </c>
      <c r="L53" s="40"/>
      <c r="M53" s="40">
        <v>69.679</v>
      </c>
      <c r="N53" s="40"/>
      <c r="O53" s="40">
        <v>68.627</v>
      </c>
      <c r="P53" s="40"/>
      <c r="Q53" s="40">
        <f t="shared" si="0"/>
        <v>1.1781989808607733</v>
      </c>
      <c r="R53" s="40">
        <f t="shared" si="1"/>
        <v>1.1812388244948397</v>
      </c>
      <c r="S53" s="40">
        <f t="shared" si="7"/>
        <v>1.0291060353676889</v>
      </c>
      <c r="T53" s="40"/>
      <c r="U53" s="44">
        <f t="shared" si="3"/>
        <v>-3.8246171669612465</v>
      </c>
      <c r="V53" s="44">
        <f t="shared" si="6"/>
        <v>5.059303187546348</v>
      </c>
      <c r="W53" s="44">
        <f t="shared" si="5"/>
        <v>2.4269418474745663</v>
      </c>
      <c r="X53" s="44">
        <f t="shared" si="8"/>
        <v>-1.509780565163112</v>
      </c>
      <c r="Y53" s="48"/>
      <c r="Z53" s="45">
        <v>16.8</v>
      </c>
      <c r="AA53" s="45">
        <v>14.1</v>
      </c>
      <c r="AB53" s="45">
        <v>10.3</v>
      </c>
      <c r="AC53" s="45">
        <v>1.2232471067182775</v>
      </c>
      <c r="AD53" s="46"/>
    </row>
    <row r="54" spans="1:30" s="30" customFormat="1" ht="11.25">
      <c r="A54" s="28" t="s">
        <v>262</v>
      </c>
      <c r="B54" s="40" t="s">
        <v>23</v>
      </c>
      <c r="C54" s="40" t="s">
        <v>23</v>
      </c>
      <c r="D54" s="40" t="s">
        <v>23</v>
      </c>
      <c r="E54" s="40" t="s">
        <v>23</v>
      </c>
      <c r="F54" s="40"/>
      <c r="G54" s="40" t="s">
        <v>23</v>
      </c>
      <c r="H54" s="40"/>
      <c r="I54" s="40" t="s">
        <v>23</v>
      </c>
      <c r="J54" s="40"/>
      <c r="K54" s="40" t="s">
        <v>23</v>
      </c>
      <c r="L54" s="40"/>
      <c r="M54" s="40">
        <v>164.965</v>
      </c>
      <c r="N54" s="40"/>
      <c r="O54" s="40">
        <v>172.967</v>
      </c>
      <c r="P54" s="40"/>
      <c r="Q54" s="40" t="s">
        <v>23</v>
      </c>
      <c r="R54" s="40">
        <f t="shared" si="1"/>
        <v>2.796582366032682</v>
      </c>
      <c r="S54" s="40">
        <f t="shared" si="7"/>
        <v>2.5937514916788302</v>
      </c>
      <c r="T54" s="40"/>
      <c r="U54" s="44" t="s">
        <v>23</v>
      </c>
      <c r="V54" s="44" t="s">
        <v>23</v>
      </c>
      <c r="W54" s="44" t="s">
        <v>23</v>
      </c>
      <c r="X54" s="44">
        <f t="shared" si="8"/>
        <v>4.850725911556992</v>
      </c>
      <c r="Y54" s="48"/>
      <c r="Z54" s="44" t="s">
        <v>23</v>
      </c>
      <c r="AA54" s="44" t="s">
        <v>23</v>
      </c>
      <c r="AB54" s="44">
        <v>3.3</v>
      </c>
      <c r="AC54" s="44">
        <v>7.540000000000006</v>
      </c>
      <c r="AD54" s="46"/>
    </row>
    <row r="55" spans="1:30" s="30" customFormat="1" ht="11.25">
      <c r="A55" s="28" t="s">
        <v>44</v>
      </c>
      <c r="B55" s="40">
        <v>71.86</v>
      </c>
      <c r="C55" s="40">
        <v>56.182</v>
      </c>
      <c r="D55" s="40">
        <v>119.702</v>
      </c>
      <c r="E55" s="40">
        <v>156.676</v>
      </c>
      <c r="F55" s="40"/>
      <c r="G55" s="40">
        <v>161.304</v>
      </c>
      <c r="H55" s="40"/>
      <c r="I55" s="40">
        <v>155.845</v>
      </c>
      <c r="J55" s="40"/>
      <c r="K55" s="40">
        <v>166.798</v>
      </c>
      <c r="L55" s="40"/>
      <c r="M55" s="40" t="s">
        <v>23</v>
      </c>
      <c r="N55" s="40"/>
      <c r="O55" s="40" t="s">
        <v>23</v>
      </c>
      <c r="P55" s="40"/>
      <c r="Q55" s="40">
        <f t="shared" si="0"/>
        <v>3.4636466521295692</v>
      </c>
      <c r="R55" s="40" t="s">
        <v>23</v>
      </c>
      <c r="S55" s="40" t="s">
        <v>23</v>
      </c>
      <c r="T55" s="40"/>
      <c r="U55" s="44">
        <f t="shared" si="3"/>
        <v>-3.384293011952593</v>
      </c>
      <c r="V55" s="44">
        <f t="shared" si="6"/>
        <v>7.028136930924973</v>
      </c>
      <c r="W55" s="44" t="s">
        <v>23</v>
      </c>
      <c r="X55" s="44" t="s">
        <v>23</v>
      </c>
      <c r="Y55" s="44"/>
      <c r="Z55" s="45">
        <v>4.5</v>
      </c>
      <c r="AA55" s="45">
        <v>4.994903160040777</v>
      </c>
      <c r="AB55" s="44" t="s">
        <v>23</v>
      </c>
      <c r="AC55" s="44" t="s">
        <v>23</v>
      </c>
      <c r="AD55" s="46"/>
    </row>
    <row r="56" spans="1:30" s="30" customFormat="1" ht="11.25">
      <c r="A56" s="28" t="s">
        <v>263</v>
      </c>
      <c r="B56" s="40" t="s">
        <v>23</v>
      </c>
      <c r="C56" s="40" t="s">
        <v>23</v>
      </c>
      <c r="D56" s="40" t="s">
        <v>23</v>
      </c>
      <c r="E56" s="40">
        <v>1.082</v>
      </c>
      <c r="F56" s="40"/>
      <c r="G56" s="40">
        <v>1.882</v>
      </c>
      <c r="H56" s="40"/>
      <c r="I56" s="40">
        <v>2.333</v>
      </c>
      <c r="J56" s="40"/>
      <c r="K56" s="40">
        <v>2.61</v>
      </c>
      <c r="L56" s="40"/>
      <c r="M56" s="40">
        <v>2.66</v>
      </c>
      <c r="N56" s="40"/>
      <c r="O56" s="40" t="s">
        <v>261</v>
      </c>
      <c r="P56" s="40"/>
      <c r="Q56" s="40" t="s">
        <v>23</v>
      </c>
      <c r="R56" s="40">
        <f t="shared" si="1"/>
        <v>0.04509386290211217</v>
      </c>
      <c r="S56" s="40" t="s">
        <v>261</v>
      </c>
      <c r="T56" s="40"/>
      <c r="U56" s="44">
        <f t="shared" si="3"/>
        <v>23.96386822529226</v>
      </c>
      <c r="V56" s="44">
        <f t="shared" si="6"/>
        <v>11.873124732104571</v>
      </c>
      <c r="W56" s="44">
        <f t="shared" si="5"/>
        <v>1.9157088122605472</v>
      </c>
      <c r="X56" s="44" t="s">
        <v>261</v>
      </c>
      <c r="Y56" s="44"/>
      <c r="Z56" s="44" t="s">
        <v>259</v>
      </c>
      <c r="AA56" s="44" t="s">
        <v>259</v>
      </c>
      <c r="AB56" s="44" t="s">
        <v>259</v>
      </c>
      <c r="AC56" s="44" t="s">
        <v>259</v>
      </c>
      <c r="AD56" s="46"/>
    </row>
    <row r="57" spans="1:30" s="30" customFormat="1" ht="11.25">
      <c r="A57" s="28" t="s">
        <v>45</v>
      </c>
      <c r="B57" s="40" t="s">
        <v>23</v>
      </c>
      <c r="C57" s="40" t="s">
        <v>23</v>
      </c>
      <c r="D57" s="40" t="s">
        <v>23</v>
      </c>
      <c r="E57" s="40">
        <v>7.51</v>
      </c>
      <c r="F57" s="40"/>
      <c r="G57" s="40">
        <v>7.788</v>
      </c>
      <c r="H57" s="40"/>
      <c r="I57" s="40">
        <v>9.104</v>
      </c>
      <c r="J57" s="40"/>
      <c r="K57" s="40">
        <v>8.384</v>
      </c>
      <c r="L57" s="40"/>
      <c r="M57" s="40">
        <v>7.799</v>
      </c>
      <c r="N57" s="40"/>
      <c r="O57" s="40">
        <v>7.911</v>
      </c>
      <c r="P57" s="40"/>
      <c r="Q57" s="40" t="s">
        <v>23</v>
      </c>
      <c r="R57" s="40">
        <f t="shared" si="1"/>
        <v>0.13221317171938826</v>
      </c>
      <c r="S57" s="40">
        <f aca="true" t="shared" si="9" ref="S57:S78">O57/O$13*100</f>
        <v>0.11863053675366529</v>
      </c>
      <c r="T57" s="40"/>
      <c r="U57" s="44">
        <f t="shared" si="3"/>
        <v>16.897791474062657</v>
      </c>
      <c r="V57" s="44">
        <f t="shared" si="6"/>
        <v>-7.908611599297004</v>
      </c>
      <c r="W57" s="44">
        <f t="shared" si="5"/>
        <v>-6.97757633587787</v>
      </c>
      <c r="X57" s="44">
        <f aca="true" t="shared" si="10" ref="X57:X85">O57/M57*100-100</f>
        <v>1.436081548916519</v>
      </c>
      <c r="Y57" s="44"/>
      <c r="Z57" s="44" t="s">
        <v>259</v>
      </c>
      <c r="AA57" s="44" t="s">
        <v>259</v>
      </c>
      <c r="AB57" s="44" t="s">
        <v>259</v>
      </c>
      <c r="AC57" s="44" t="s">
        <v>259</v>
      </c>
      <c r="AD57" s="46"/>
    </row>
    <row r="58" spans="1:30" s="30" customFormat="1" ht="11.25">
      <c r="A58" s="28" t="s">
        <v>46</v>
      </c>
      <c r="B58" s="40">
        <v>19.34</v>
      </c>
      <c r="C58" s="40">
        <v>18.245</v>
      </c>
      <c r="D58" s="40">
        <v>33.333</v>
      </c>
      <c r="E58" s="40">
        <v>45.564</v>
      </c>
      <c r="F58" s="40"/>
      <c r="G58" s="40">
        <v>44.984</v>
      </c>
      <c r="H58" s="40"/>
      <c r="I58" s="40">
        <v>44.446</v>
      </c>
      <c r="J58" s="40"/>
      <c r="K58" s="40">
        <v>46.086</v>
      </c>
      <c r="L58" s="40"/>
      <c r="M58" s="40">
        <v>44.693</v>
      </c>
      <c r="N58" s="40"/>
      <c r="O58" s="40">
        <v>44.322</v>
      </c>
      <c r="P58" s="40"/>
      <c r="Q58" s="40">
        <f aca="true" t="shared" si="11" ref="Q58:Q65">B58/B$13*100</f>
        <v>0.9321865607039502</v>
      </c>
      <c r="R58" s="40">
        <f t="shared" si="1"/>
        <v>0.7576616596556762</v>
      </c>
      <c r="S58" s="40">
        <f t="shared" si="9"/>
        <v>0.6646369169505693</v>
      </c>
      <c r="T58" s="40"/>
      <c r="U58" s="44">
        <f t="shared" si="3"/>
        <v>-1.1959807931709179</v>
      </c>
      <c r="V58" s="44">
        <f t="shared" si="6"/>
        <v>3.6898708545200805</v>
      </c>
      <c r="W58" s="44">
        <f t="shared" si="5"/>
        <v>-3.0226099032244065</v>
      </c>
      <c r="X58" s="44">
        <f t="shared" si="10"/>
        <v>-0.8301076231176978</v>
      </c>
      <c r="Y58" s="44"/>
      <c r="Z58" s="45">
        <v>9.900990099009903</v>
      </c>
      <c r="AA58" s="45">
        <v>3.600000000000013</v>
      </c>
      <c r="AB58" s="45">
        <v>1.7000000000000106</v>
      </c>
      <c r="AC58" s="45">
        <v>5.69999999999998</v>
      </c>
      <c r="AD58" s="46"/>
    </row>
    <row r="59" spans="1:30" s="30" customFormat="1" ht="11.25">
      <c r="A59" s="28" t="s">
        <v>47</v>
      </c>
      <c r="B59" s="40">
        <v>15.635</v>
      </c>
      <c r="C59" s="40">
        <v>13.232</v>
      </c>
      <c r="D59" s="40">
        <v>27.001</v>
      </c>
      <c r="E59" s="40">
        <v>29.44</v>
      </c>
      <c r="F59" s="40"/>
      <c r="G59" s="40">
        <v>30.695</v>
      </c>
      <c r="H59" s="40"/>
      <c r="I59" s="40">
        <v>31.012</v>
      </c>
      <c r="J59" s="40"/>
      <c r="K59" s="40">
        <v>32.338</v>
      </c>
      <c r="L59" s="40"/>
      <c r="M59" s="40">
        <v>31.675</v>
      </c>
      <c r="N59" s="40"/>
      <c r="O59" s="40">
        <v>33.903</v>
      </c>
      <c r="P59" s="40"/>
      <c r="Q59" s="40">
        <f t="shared" si="11"/>
        <v>0.7536058364325885</v>
      </c>
      <c r="R59" s="40">
        <f t="shared" si="1"/>
        <v>0.5369729727159409</v>
      </c>
      <c r="S59" s="40">
        <f t="shared" si="9"/>
        <v>0.5083973059738989</v>
      </c>
      <c r="T59" s="40"/>
      <c r="U59" s="44">
        <f t="shared" si="3"/>
        <v>1.0327414888418218</v>
      </c>
      <c r="V59" s="44">
        <f t="shared" si="6"/>
        <v>4.275764220301824</v>
      </c>
      <c r="W59" s="44">
        <f t="shared" si="5"/>
        <v>-2.050219555940373</v>
      </c>
      <c r="X59" s="44">
        <f t="shared" si="10"/>
        <v>7.033938437253354</v>
      </c>
      <c r="Y59" s="44"/>
      <c r="Z59" s="45">
        <v>8.333333333333327</v>
      </c>
      <c r="AA59" s="45">
        <v>10</v>
      </c>
      <c r="AB59" s="45">
        <v>1.799999999999993</v>
      </c>
      <c r="AC59" s="45">
        <v>5.357142857142859</v>
      </c>
      <c r="AD59" s="46"/>
    </row>
    <row r="60" spans="1:30" s="30" customFormat="1" ht="11.25">
      <c r="A60" s="28" t="s">
        <v>48</v>
      </c>
      <c r="B60" s="40">
        <v>134.866</v>
      </c>
      <c r="C60" s="40">
        <v>108.251</v>
      </c>
      <c r="D60" s="40">
        <v>234.436</v>
      </c>
      <c r="E60" s="40">
        <v>276.295</v>
      </c>
      <c r="F60" s="40"/>
      <c r="G60" s="40">
        <v>282.367</v>
      </c>
      <c r="H60" s="40"/>
      <c r="I60" s="40">
        <v>271.446</v>
      </c>
      <c r="J60" s="40"/>
      <c r="K60" s="40">
        <v>290.975</v>
      </c>
      <c r="L60" s="40"/>
      <c r="M60" s="40">
        <v>293.577</v>
      </c>
      <c r="N60" s="40"/>
      <c r="O60" s="40">
        <v>305.423</v>
      </c>
      <c r="P60" s="40"/>
      <c r="Q60" s="40">
        <f t="shared" si="11"/>
        <v>6.500531163179884</v>
      </c>
      <c r="R60" s="40">
        <f t="shared" si="1"/>
        <v>4.976887589929843</v>
      </c>
      <c r="S60" s="40">
        <f t="shared" si="9"/>
        <v>4.580014464279449</v>
      </c>
      <c r="T60" s="40"/>
      <c r="U60" s="44">
        <f t="shared" si="3"/>
        <v>-3.8676615893500212</v>
      </c>
      <c r="V60" s="44">
        <f t="shared" si="6"/>
        <v>7.194432778526846</v>
      </c>
      <c r="W60" s="44">
        <f t="shared" si="5"/>
        <v>0.8942348999054843</v>
      </c>
      <c r="X60" s="44">
        <f t="shared" si="10"/>
        <v>4.035057242222663</v>
      </c>
      <c r="Y60" s="44"/>
      <c r="Z60" s="45">
        <v>8.024939636467144</v>
      </c>
      <c r="AA60" s="45">
        <v>8.31110080620175</v>
      </c>
      <c r="AB60" s="45">
        <v>4.014675154541743</v>
      </c>
      <c r="AC60" s="45">
        <v>13.699516111718754</v>
      </c>
      <c r="AD60" s="46"/>
    </row>
    <row r="61" spans="1:30" s="30" customFormat="1" ht="11.25">
      <c r="A61" s="28" t="s">
        <v>49</v>
      </c>
      <c r="B61" s="40">
        <v>188.002</v>
      </c>
      <c r="C61" s="40">
        <v>158.488</v>
      </c>
      <c r="D61" s="40">
        <v>355.686</v>
      </c>
      <c r="E61" s="40">
        <v>463.485</v>
      </c>
      <c r="F61" s="40"/>
      <c r="G61" s="40">
        <v>458.807</v>
      </c>
      <c r="H61" s="40"/>
      <c r="I61" s="40">
        <v>445.284</v>
      </c>
      <c r="J61" s="40"/>
      <c r="K61" s="40">
        <v>470.656</v>
      </c>
      <c r="L61" s="40"/>
      <c r="M61" s="40">
        <v>474.509</v>
      </c>
      <c r="N61" s="40"/>
      <c r="O61" s="40">
        <v>502.827</v>
      </c>
      <c r="P61" s="40"/>
      <c r="Q61" s="40">
        <f t="shared" si="11"/>
        <v>9.061682408762362</v>
      </c>
      <c r="R61" s="40">
        <f t="shared" si="1"/>
        <v>8.044151801435467</v>
      </c>
      <c r="S61" s="40">
        <f t="shared" si="9"/>
        <v>7.540214499334503</v>
      </c>
      <c r="T61" s="40"/>
      <c r="U61" s="44">
        <f t="shared" si="3"/>
        <v>-2.9474266957566044</v>
      </c>
      <c r="V61" s="44">
        <f t="shared" si="6"/>
        <v>5.697936597766827</v>
      </c>
      <c r="W61" s="44">
        <f t="shared" si="5"/>
        <v>0.8186446151754296</v>
      </c>
      <c r="X61" s="44">
        <f t="shared" si="10"/>
        <v>5.967853086032093</v>
      </c>
      <c r="Y61" s="44"/>
      <c r="Z61" s="45">
        <v>7.8</v>
      </c>
      <c r="AA61" s="45">
        <v>8.899999999999979</v>
      </c>
      <c r="AB61" s="45">
        <v>6.599999999999979</v>
      </c>
      <c r="AC61" s="45">
        <v>12.3</v>
      </c>
      <c r="AD61" s="46"/>
    </row>
    <row r="62" spans="1:30" s="30" customFormat="1" ht="11.25">
      <c r="A62" s="28" t="s">
        <v>50</v>
      </c>
      <c r="B62" s="40">
        <v>10.548</v>
      </c>
      <c r="C62" s="40">
        <v>10.134</v>
      </c>
      <c r="D62" s="40">
        <v>19.777</v>
      </c>
      <c r="E62" s="40">
        <v>25.927</v>
      </c>
      <c r="F62" s="40"/>
      <c r="G62" s="40">
        <v>28.419</v>
      </c>
      <c r="H62" s="40"/>
      <c r="I62" s="40">
        <v>26.971</v>
      </c>
      <c r="J62" s="40"/>
      <c r="K62" s="40">
        <v>30.267</v>
      </c>
      <c r="L62" s="40"/>
      <c r="M62" s="40">
        <v>26.57</v>
      </c>
      <c r="N62" s="40"/>
      <c r="O62" s="40">
        <v>26.336</v>
      </c>
      <c r="P62" s="40"/>
      <c r="Q62" s="40">
        <f t="shared" si="11"/>
        <v>0.5084128150106136</v>
      </c>
      <c r="R62" s="40">
        <f t="shared" si="1"/>
        <v>0.45043005161997</v>
      </c>
      <c r="S62" s="40">
        <f t="shared" si="9"/>
        <v>0.39492527062881166</v>
      </c>
      <c r="T62" s="40"/>
      <c r="U62" s="44">
        <f t="shared" si="3"/>
        <v>-5.095182800239272</v>
      </c>
      <c r="V62" s="44">
        <f t="shared" si="6"/>
        <v>12.220533165251553</v>
      </c>
      <c r="W62" s="44">
        <f t="shared" si="5"/>
        <v>-12.214623186969305</v>
      </c>
      <c r="X62" s="44">
        <f t="shared" si="10"/>
        <v>-0.8806925103500163</v>
      </c>
      <c r="Y62" s="44"/>
      <c r="Z62" s="45">
        <v>-0.9549578084386126</v>
      </c>
      <c r="AA62" s="45">
        <v>23.269263617349914</v>
      </c>
      <c r="AB62" s="45">
        <v>-9.68582632404249</v>
      </c>
      <c r="AC62" s="45">
        <v>11.620841767623858</v>
      </c>
      <c r="AD62" s="46"/>
    </row>
    <row r="63" spans="1:30" s="30" customFormat="1" ht="11.25">
      <c r="A63" s="28" t="s">
        <v>51</v>
      </c>
      <c r="B63" s="40">
        <v>0.999</v>
      </c>
      <c r="C63" s="40">
        <v>0.905</v>
      </c>
      <c r="D63" s="40">
        <v>1.68</v>
      </c>
      <c r="E63" s="40">
        <v>1.756</v>
      </c>
      <c r="F63" s="40"/>
      <c r="G63" s="40">
        <v>2.031</v>
      </c>
      <c r="H63" s="40"/>
      <c r="I63" s="40">
        <v>1.992</v>
      </c>
      <c r="J63" s="40"/>
      <c r="K63" s="40">
        <v>2.489</v>
      </c>
      <c r="L63" s="40"/>
      <c r="M63" s="40">
        <v>2.503</v>
      </c>
      <c r="N63" s="40"/>
      <c r="O63" s="40">
        <v>2.575</v>
      </c>
      <c r="P63" s="40"/>
      <c r="Q63" s="40">
        <f t="shared" si="11"/>
        <v>0.04815172565373559</v>
      </c>
      <c r="R63" s="40">
        <f t="shared" si="1"/>
        <v>0.042432307836085245</v>
      </c>
      <c r="S63" s="40">
        <f t="shared" si="9"/>
        <v>0.038613782346187356</v>
      </c>
      <c r="T63" s="40"/>
      <c r="U63" s="44">
        <f t="shared" si="3"/>
        <v>-1.9202363367799222</v>
      </c>
      <c r="V63" s="44">
        <f t="shared" si="6"/>
        <v>24.949799196787154</v>
      </c>
      <c r="W63" s="44">
        <f t="shared" si="5"/>
        <v>0.5624748895138652</v>
      </c>
      <c r="X63" s="44">
        <f t="shared" si="10"/>
        <v>2.876548142229325</v>
      </c>
      <c r="Y63" s="44"/>
      <c r="Z63" s="45">
        <v>3.2999999999999945</v>
      </c>
      <c r="AA63" s="45">
        <v>27.891299075524227</v>
      </c>
      <c r="AB63" s="45">
        <v>2.093883136562294</v>
      </c>
      <c r="AC63" s="45">
        <v>10.619944238956274</v>
      </c>
      <c r="AD63" s="46"/>
    </row>
    <row r="64" spans="1:30" s="30" customFormat="1" ht="11.25">
      <c r="A64" s="28" t="s">
        <v>52</v>
      </c>
      <c r="B64" s="40">
        <v>11.153</v>
      </c>
      <c r="C64" s="40">
        <v>10.02</v>
      </c>
      <c r="D64" s="40">
        <v>20.669</v>
      </c>
      <c r="E64" s="40">
        <v>33.058</v>
      </c>
      <c r="F64" s="40"/>
      <c r="G64" s="40">
        <v>35.885</v>
      </c>
      <c r="H64" s="40"/>
      <c r="I64" s="40">
        <v>39.237</v>
      </c>
      <c r="J64" s="40"/>
      <c r="K64" s="40">
        <v>44.539</v>
      </c>
      <c r="L64" s="40"/>
      <c r="M64" s="40">
        <v>47.288</v>
      </c>
      <c r="N64" s="40"/>
      <c r="O64" s="40">
        <v>50.87</v>
      </c>
      <c r="P64" s="40"/>
      <c r="Q64" s="40">
        <f t="shared" si="11"/>
        <v>0.5375737699860992</v>
      </c>
      <c r="R64" s="40">
        <f t="shared" si="1"/>
        <v>0.8016536048552932</v>
      </c>
      <c r="S64" s="40">
        <f t="shared" si="9"/>
        <v>0.762828391437107</v>
      </c>
      <c r="T64" s="40"/>
      <c r="U64" s="44">
        <f t="shared" si="3"/>
        <v>9.340950257767886</v>
      </c>
      <c r="V64" s="44">
        <f t="shared" si="6"/>
        <v>13.512755817213346</v>
      </c>
      <c r="W64" s="44">
        <f t="shared" si="5"/>
        <v>6.172118817216358</v>
      </c>
      <c r="X64" s="44">
        <f t="shared" si="10"/>
        <v>7.574860429707314</v>
      </c>
      <c r="Y64" s="44"/>
      <c r="Z64" s="45">
        <v>14.818181818181827</v>
      </c>
      <c r="AA64" s="45">
        <v>18.05225653206651</v>
      </c>
      <c r="AB64" s="45">
        <v>8.000000000000012</v>
      </c>
      <c r="AC64" s="45">
        <v>13.6</v>
      </c>
      <c r="AD64" s="46"/>
    </row>
    <row r="65" spans="1:30" s="30" customFormat="1" ht="11.25">
      <c r="A65" s="28" t="s">
        <v>53</v>
      </c>
      <c r="B65" s="40">
        <v>100.741</v>
      </c>
      <c r="C65" s="40">
        <v>87.692</v>
      </c>
      <c r="D65" s="40">
        <v>181.968</v>
      </c>
      <c r="E65" s="40">
        <v>206.062</v>
      </c>
      <c r="F65" s="40"/>
      <c r="G65" s="40">
        <v>208.235</v>
      </c>
      <c r="H65" s="40"/>
      <c r="I65" s="40">
        <v>209.962</v>
      </c>
      <c r="J65" s="40"/>
      <c r="K65" s="40">
        <v>218.168</v>
      </c>
      <c r="L65" s="40"/>
      <c r="M65" s="40">
        <v>220.844</v>
      </c>
      <c r="N65" s="40"/>
      <c r="O65" s="40">
        <v>236.461</v>
      </c>
      <c r="P65" s="40"/>
      <c r="Q65" s="40">
        <f t="shared" si="11"/>
        <v>4.855708702785763</v>
      </c>
      <c r="R65" s="40">
        <f t="shared" si="1"/>
        <v>3.7438755859977664</v>
      </c>
      <c r="S65" s="40">
        <f t="shared" si="9"/>
        <v>3.545884888295848</v>
      </c>
      <c r="T65" s="40"/>
      <c r="U65" s="44">
        <f t="shared" si="3"/>
        <v>0.8293514538862325</v>
      </c>
      <c r="V65" s="44">
        <f t="shared" si="6"/>
        <v>3.9083262685629023</v>
      </c>
      <c r="W65" s="44">
        <f t="shared" si="5"/>
        <v>1.226577683253268</v>
      </c>
      <c r="X65" s="44">
        <f t="shared" si="10"/>
        <v>7.071507489449573</v>
      </c>
      <c r="Y65" s="48"/>
      <c r="Z65" s="45">
        <v>11.764705882352956</v>
      </c>
      <c r="AA65" s="45">
        <v>8.8</v>
      </c>
      <c r="AB65" s="45">
        <v>6.8000000000000185</v>
      </c>
      <c r="AC65" s="45">
        <v>8.69999999999998</v>
      </c>
      <c r="AD65" s="46"/>
    </row>
    <row r="66" spans="1:30" s="30" customFormat="1" ht="11.25">
      <c r="A66" s="28" t="s">
        <v>265</v>
      </c>
      <c r="B66" s="40" t="s">
        <v>23</v>
      </c>
      <c r="C66" s="40" t="s">
        <v>23</v>
      </c>
      <c r="D66" s="40" t="s">
        <v>23</v>
      </c>
      <c r="E66" s="40" t="s">
        <v>23</v>
      </c>
      <c r="F66" s="40"/>
      <c r="G66" s="40" t="s">
        <v>23</v>
      </c>
      <c r="H66" s="40"/>
      <c r="I66" s="40" t="s">
        <v>23</v>
      </c>
      <c r="J66" s="40"/>
      <c r="K66" s="40" t="s">
        <v>23</v>
      </c>
      <c r="L66" s="40"/>
      <c r="M66" s="40">
        <v>10.814</v>
      </c>
      <c r="N66" s="40"/>
      <c r="O66" s="40">
        <v>10.237</v>
      </c>
      <c r="P66" s="40"/>
      <c r="Q66" s="40" t="s">
        <v>23</v>
      </c>
      <c r="R66" s="40">
        <f t="shared" si="1"/>
        <v>0.18332520053512819</v>
      </c>
      <c r="S66" s="40">
        <f t="shared" si="9"/>
        <v>0.1535104038360854</v>
      </c>
      <c r="T66" s="40"/>
      <c r="U66" s="44" t="s">
        <v>23</v>
      </c>
      <c r="V66" s="44" t="s">
        <v>23</v>
      </c>
      <c r="W66" s="44" t="s">
        <v>23</v>
      </c>
      <c r="X66" s="44">
        <f t="shared" si="10"/>
        <v>-5.335675975587208</v>
      </c>
      <c r="Y66" s="48"/>
      <c r="Z66" s="44" t="s">
        <v>23</v>
      </c>
      <c r="AA66" s="44" t="s">
        <v>23</v>
      </c>
      <c r="AB66" s="44">
        <v>13.4</v>
      </c>
      <c r="AC66" s="44">
        <v>4.949361446133921</v>
      </c>
      <c r="AD66" s="46"/>
    </row>
    <row r="67" spans="1:30" s="30" customFormat="1" ht="11.25">
      <c r="A67" s="28" t="s">
        <v>54</v>
      </c>
      <c r="B67" s="40">
        <v>0.938</v>
      </c>
      <c r="C67" s="40">
        <v>0.759</v>
      </c>
      <c r="D67" s="40">
        <v>1.964</v>
      </c>
      <c r="E67" s="40">
        <v>2.89</v>
      </c>
      <c r="F67" s="40"/>
      <c r="G67" s="40">
        <v>2.801</v>
      </c>
      <c r="H67" s="40"/>
      <c r="I67" s="40">
        <v>2.552</v>
      </c>
      <c r="J67" s="40"/>
      <c r="K67" s="40">
        <v>2.668</v>
      </c>
      <c r="L67" s="40"/>
      <c r="M67" s="40">
        <v>2.846</v>
      </c>
      <c r="N67" s="40"/>
      <c r="O67" s="40">
        <v>3.417</v>
      </c>
      <c r="P67" s="40"/>
      <c r="Q67" s="40">
        <f>B67/B$13*100</f>
        <v>0.04521153019339738</v>
      </c>
      <c r="R67" s="40">
        <f t="shared" si="1"/>
        <v>0.04824704278925234</v>
      </c>
      <c r="S67" s="40">
        <f t="shared" si="9"/>
        <v>0.051240114282299874</v>
      </c>
      <c r="T67" s="40"/>
      <c r="U67" s="44">
        <f aca="true" t="shared" si="12" ref="U67:U78">I67/G67*100-100</f>
        <v>-8.889682256337025</v>
      </c>
      <c r="V67" s="44">
        <f aca="true" t="shared" si="13" ref="V67:V78">K67/I67*100-100</f>
        <v>4.545454545454547</v>
      </c>
      <c r="W67" s="44">
        <f t="shared" si="5"/>
        <v>6.671664167916049</v>
      </c>
      <c r="X67" s="44">
        <f t="shared" si="10"/>
        <v>20.063246661981708</v>
      </c>
      <c r="Y67" s="44"/>
      <c r="Z67" s="44" t="s">
        <v>259</v>
      </c>
      <c r="AA67" s="44" t="s">
        <v>259</v>
      </c>
      <c r="AB67" s="44" t="s">
        <v>259</v>
      </c>
      <c r="AC67" s="44" t="s">
        <v>259</v>
      </c>
      <c r="AD67" s="46"/>
    </row>
    <row r="68" spans="1:30" s="30" customFormat="1" ht="11.25">
      <c r="A68" s="28" t="s">
        <v>55</v>
      </c>
      <c r="B68" s="40">
        <v>78.039</v>
      </c>
      <c r="C68" s="40">
        <v>65.197</v>
      </c>
      <c r="D68" s="40">
        <v>126.098</v>
      </c>
      <c r="E68" s="40">
        <v>177.582</v>
      </c>
      <c r="F68" s="40"/>
      <c r="G68" s="40">
        <v>182.907</v>
      </c>
      <c r="H68" s="40"/>
      <c r="I68" s="40">
        <v>177.806</v>
      </c>
      <c r="J68" s="40"/>
      <c r="K68" s="40">
        <v>187.128</v>
      </c>
      <c r="L68" s="40"/>
      <c r="M68" s="40">
        <v>190.658</v>
      </c>
      <c r="N68" s="40"/>
      <c r="O68" s="40">
        <v>197.982</v>
      </c>
      <c r="P68" s="40"/>
      <c r="Q68" s="40">
        <f>B68/B$13*100</f>
        <v>3.7614739922841562</v>
      </c>
      <c r="R68" s="40">
        <f t="shared" si="1"/>
        <v>3.2321450049589853</v>
      </c>
      <c r="S68" s="40">
        <f t="shared" si="9"/>
        <v>2.968867517072957</v>
      </c>
      <c r="T68" s="40"/>
      <c r="U68" s="44">
        <f t="shared" si="12"/>
        <v>-2.7888489778958814</v>
      </c>
      <c r="V68" s="44">
        <f t="shared" si="13"/>
        <v>5.242792706657795</v>
      </c>
      <c r="W68" s="44">
        <f t="shared" si="5"/>
        <v>1.8864093027232798</v>
      </c>
      <c r="X68" s="44">
        <f t="shared" si="10"/>
        <v>3.8414333518656463</v>
      </c>
      <c r="Y68" s="44"/>
      <c r="Z68" s="45">
        <v>7</v>
      </c>
      <c r="AA68" s="45">
        <v>9.060050267342353</v>
      </c>
      <c r="AB68" s="45">
        <v>4.071919614630507</v>
      </c>
      <c r="AC68" s="45">
        <v>5.166070599985568</v>
      </c>
      <c r="AD68" s="46"/>
    </row>
    <row r="69" spans="1:30" s="30" customFormat="1" ht="11.25">
      <c r="A69" s="28" t="s">
        <v>56</v>
      </c>
      <c r="B69" s="40">
        <v>16.926</v>
      </c>
      <c r="C69" s="40">
        <v>15.556</v>
      </c>
      <c r="D69" s="40">
        <v>27.231</v>
      </c>
      <c r="E69" s="40">
        <v>32.968</v>
      </c>
      <c r="F69" s="40"/>
      <c r="G69" s="40">
        <v>35.615</v>
      </c>
      <c r="H69" s="40"/>
      <c r="I69" s="40">
        <v>35.708</v>
      </c>
      <c r="J69" s="40"/>
      <c r="K69" s="40">
        <v>37.478</v>
      </c>
      <c r="L69" s="40"/>
      <c r="M69" s="40">
        <v>34.172</v>
      </c>
      <c r="N69" s="40"/>
      <c r="O69" s="40">
        <v>34.408</v>
      </c>
      <c r="P69" s="40"/>
      <c r="Q69" s="40">
        <f>B69/B$13*100</f>
        <v>0.8158319403554839</v>
      </c>
      <c r="R69" s="40">
        <f t="shared" si="1"/>
        <v>0.5793035650717958</v>
      </c>
      <c r="S69" s="40">
        <f t="shared" si="9"/>
        <v>0.5159701060068406</v>
      </c>
      <c r="T69" s="40"/>
      <c r="U69" s="44">
        <f t="shared" si="12"/>
        <v>0.2611259300856261</v>
      </c>
      <c r="V69" s="44">
        <f t="shared" si="13"/>
        <v>4.956872409544104</v>
      </c>
      <c r="W69" s="44">
        <f t="shared" si="5"/>
        <v>-8.821175089385775</v>
      </c>
      <c r="X69" s="44">
        <f t="shared" si="10"/>
        <v>0.6906239026103407</v>
      </c>
      <c r="Y69" s="44"/>
      <c r="Z69" s="45">
        <v>11.047996783265859</v>
      </c>
      <c r="AA69" s="45">
        <v>10.364744910141004</v>
      </c>
      <c r="AB69" s="45">
        <v>-3.616464153684753</v>
      </c>
      <c r="AC69" s="45">
        <v>8.38603218795513</v>
      </c>
      <c r="AD69" s="46"/>
    </row>
    <row r="70" spans="1:30" s="30" customFormat="1" ht="11.25">
      <c r="A70" s="28" t="s">
        <v>57</v>
      </c>
      <c r="B70" s="40">
        <v>9.309</v>
      </c>
      <c r="C70" s="40">
        <v>7.652</v>
      </c>
      <c r="D70" s="40">
        <v>25.263</v>
      </c>
      <c r="E70" s="40">
        <v>32.359</v>
      </c>
      <c r="F70" s="40"/>
      <c r="G70" s="40">
        <v>35.185</v>
      </c>
      <c r="H70" s="40"/>
      <c r="I70" s="40">
        <v>35.022</v>
      </c>
      <c r="J70" s="40"/>
      <c r="K70" s="40">
        <v>38.394</v>
      </c>
      <c r="L70" s="40"/>
      <c r="M70" s="40">
        <v>40.011</v>
      </c>
      <c r="N70" s="40"/>
      <c r="O70" s="40">
        <v>38.24</v>
      </c>
      <c r="P70" s="40"/>
      <c r="Q70" s="40">
        <f>B70/B$13*100</f>
        <v>0.44869310721784245</v>
      </c>
      <c r="R70" s="40">
        <f t="shared" si="1"/>
        <v>0.6782896799159436</v>
      </c>
      <c r="S70" s="40">
        <f t="shared" si="9"/>
        <v>0.5734334123954191</v>
      </c>
      <c r="T70" s="40"/>
      <c r="U70" s="44">
        <f t="shared" si="12"/>
        <v>-0.4632655961347325</v>
      </c>
      <c r="V70" s="44">
        <f t="shared" si="13"/>
        <v>9.6282336816858</v>
      </c>
      <c r="W70" s="44">
        <f t="shared" si="5"/>
        <v>4.211595561806547</v>
      </c>
      <c r="X70" s="44">
        <f t="shared" si="10"/>
        <v>-4.426282772237627</v>
      </c>
      <c r="Y70" s="44"/>
      <c r="Z70" s="45">
        <v>5.8</v>
      </c>
      <c r="AA70" s="45">
        <v>14</v>
      </c>
      <c r="AB70" s="45">
        <v>7.767937499282826</v>
      </c>
      <c r="AC70" s="45">
        <v>1.2433445209347016</v>
      </c>
      <c r="AD70" s="46"/>
    </row>
    <row r="71" spans="1:30" s="30" customFormat="1" ht="11.25">
      <c r="A71" s="28" t="s">
        <v>58</v>
      </c>
      <c r="B71" s="40" t="str">
        <f>C71</f>
        <v>-</v>
      </c>
      <c r="C71" s="40" t="s">
        <v>23</v>
      </c>
      <c r="D71" s="40" t="s">
        <v>23</v>
      </c>
      <c r="E71" s="40">
        <v>9.492</v>
      </c>
      <c r="F71" s="40"/>
      <c r="G71" s="40">
        <v>9.423</v>
      </c>
      <c r="H71" s="40"/>
      <c r="I71" s="40">
        <v>9.357</v>
      </c>
      <c r="J71" s="40"/>
      <c r="K71" s="40">
        <v>10.11</v>
      </c>
      <c r="L71" s="40"/>
      <c r="M71" s="40">
        <v>9.952</v>
      </c>
      <c r="N71" s="40"/>
      <c r="O71" s="40">
        <v>10.107</v>
      </c>
      <c r="P71" s="40"/>
      <c r="Q71" s="40" t="s">
        <v>23</v>
      </c>
      <c r="R71" s="40">
        <f t="shared" si="1"/>
        <v>0.16871207654203768</v>
      </c>
      <c r="S71" s="40">
        <f t="shared" si="9"/>
        <v>0.15156097016423906</v>
      </c>
      <c r="T71" s="40"/>
      <c r="U71" s="44">
        <f t="shared" si="12"/>
        <v>-0.700413880929645</v>
      </c>
      <c r="V71" s="44">
        <f t="shared" si="13"/>
        <v>8.047451106123745</v>
      </c>
      <c r="W71" s="44">
        <f t="shared" si="5"/>
        <v>-1.562809099901088</v>
      </c>
      <c r="X71" s="44">
        <f t="shared" si="10"/>
        <v>1.5574758842443686</v>
      </c>
      <c r="Y71" s="44"/>
      <c r="Z71" s="44" t="s">
        <v>259</v>
      </c>
      <c r="AA71" s="44" t="s">
        <v>259</v>
      </c>
      <c r="AB71" s="44" t="s">
        <v>259</v>
      </c>
      <c r="AC71" s="44" t="s">
        <v>259</v>
      </c>
      <c r="AD71" s="46"/>
    </row>
    <row r="72" spans="1:30" s="30" customFormat="1" ht="11.25">
      <c r="A72" s="28" t="s">
        <v>59</v>
      </c>
      <c r="B72" s="40">
        <v>34.078</v>
      </c>
      <c r="C72" s="40">
        <v>29.963</v>
      </c>
      <c r="D72" s="40">
        <v>87.715</v>
      </c>
      <c r="E72" s="40">
        <v>114.832</v>
      </c>
      <c r="F72" s="40"/>
      <c r="G72" s="40">
        <v>121.865</v>
      </c>
      <c r="H72" s="40"/>
      <c r="I72" s="40">
        <v>122.71</v>
      </c>
      <c r="J72" s="40"/>
      <c r="K72" s="40">
        <v>132.789</v>
      </c>
      <c r="L72" s="40"/>
      <c r="M72" s="40">
        <v>144.952</v>
      </c>
      <c r="N72" s="40"/>
      <c r="O72" s="40">
        <v>153.516</v>
      </c>
      <c r="P72" s="40"/>
      <c r="Q72" s="40">
        <f>B72/B$13*100</f>
        <v>1.6425570638918936</v>
      </c>
      <c r="R72" s="40">
        <f t="shared" si="1"/>
        <v>2.457310381724422</v>
      </c>
      <c r="S72" s="40">
        <f t="shared" si="9"/>
        <v>2.3020712274397273</v>
      </c>
      <c r="T72" s="40"/>
      <c r="U72" s="44">
        <f t="shared" si="12"/>
        <v>0.6933902268904149</v>
      </c>
      <c r="V72" s="44">
        <f t="shared" si="13"/>
        <v>8.213674517154274</v>
      </c>
      <c r="W72" s="44">
        <f t="shared" si="5"/>
        <v>9.159644247640998</v>
      </c>
      <c r="X72" s="44">
        <f t="shared" si="10"/>
        <v>5.908162702135883</v>
      </c>
      <c r="Y72" s="44"/>
      <c r="Z72" s="45">
        <v>12.330831030838123</v>
      </c>
      <c r="AA72" s="45">
        <v>13.194257630062351</v>
      </c>
      <c r="AB72" s="45">
        <v>14.064414051871472</v>
      </c>
      <c r="AC72" s="45">
        <v>8.735279981659023</v>
      </c>
      <c r="AD72" s="49"/>
    </row>
    <row r="73" spans="1:30" s="30" customFormat="1" ht="11.25">
      <c r="A73" s="28" t="s">
        <v>60</v>
      </c>
      <c r="B73" s="40">
        <v>33.438</v>
      </c>
      <c r="C73" s="40">
        <v>28.548</v>
      </c>
      <c r="D73" s="40">
        <v>54.264</v>
      </c>
      <c r="E73" s="40">
        <v>64.556</v>
      </c>
      <c r="F73" s="40"/>
      <c r="G73" s="40">
        <v>66.91</v>
      </c>
      <c r="H73" s="40"/>
      <c r="I73" s="40">
        <v>65.633</v>
      </c>
      <c r="J73" s="40"/>
      <c r="K73" s="40">
        <v>68.592</v>
      </c>
      <c r="L73" s="40"/>
      <c r="M73" s="40">
        <v>68.624</v>
      </c>
      <c r="N73" s="40"/>
      <c r="O73" s="40">
        <v>72.788</v>
      </c>
      <c r="P73" s="40"/>
      <c r="Q73" s="40">
        <f>B73/B$13*100</f>
        <v>1.611709111521132</v>
      </c>
      <c r="R73" s="40">
        <f t="shared" si="1"/>
        <v>1.1633538525543403</v>
      </c>
      <c r="S73" s="40">
        <f t="shared" si="9"/>
        <v>1.091502908510402</v>
      </c>
      <c r="T73" s="40"/>
      <c r="U73" s="44">
        <f t="shared" si="12"/>
        <v>-1.9085338514422432</v>
      </c>
      <c r="V73" s="44">
        <f t="shared" si="13"/>
        <v>4.508402785184302</v>
      </c>
      <c r="W73" s="44">
        <f t="shared" si="5"/>
        <v>0.046652670865412915</v>
      </c>
      <c r="X73" s="44">
        <f t="shared" si="10"/>
        <v>6.0678479832128716</v>
      </c>
      <c r="Y73" s="44"/>
      <c r="Z73" s="45">
        <v>11</v>
      </c>
      <c r="AA73" s="45">
        <v>10</v>
      </c>
      <c r="AB73" s="45">
        <v>2.9999999999999942</v>
      </c>
      <c r="AC73" s="45">
        <v>12.004063340245908</v>
      </c>
      <c r="AD73" s="46"/>
    </row>
    <row r="74" spans="1:30" s="30" customFormat="1" ht="11.25">
      <c r="A74" s="28" t="s">
        <v>61</v>
      </c>
      <c r="B74" s="40">
        <v>36.341</v>
      </c>
      <c r="C74" s="40">
        <v>30.696</v>
      </c>
      <c r="D74" s="40">
        <v>69.681</v>
      </c>
      <c r="E74" s="40">
        <v>80.152</v>
      </c>
      <c r="F74" s="40"/>
      <c r="G74" s="40">
        <v>79.264</v>
      </c>
      <c r="H74" s="40"/>
      <c r="I74" s="40">
        <v>75.96</v>
      </c>
      <c r="J74" s="40"/>
      <c r="K74" s="40">
        <v>80.094</v>
      </c>
      <c r="L74" s="40"/>
      <c r="M74" s="40">
        <v>79.857</v>
      </c>
      <c r="N74" s="40"/>
      <c r="O74" s="40">
        <v>83.584</v>
      </c>
      <c r="P74" s="40"/>
      <c r="Q74" s="40">
        <f>B74/B$13*100</f>
        <v>1.751633495477883</v>
      </c>
      <c r="R74" s="40">
        <f t="shared" si="1"/>
        <v>1.353782184125553</v>
      </c>
      <c r="S74" s="40">
        <f t="shared" si="9"/>
        <v>1.2533958771354266</v>
      </c>
      <c r="T74" s="40"/>
      <c r="U74" s="44">
        <f t="shared" si="12"/>
        <v>-4.168348809043195</v>
      </c>
      <c r="V74" s="44">
        <f t="shared" si="13"/>
        <v>5.442338072669827</v>
      </c>
      <c r="W74" s="44">
        <f t="shared" si="5"/>
        <v>-0.29590231478012186</v>
      </c>
      <c r="X74" s="44">
        <f t="shared" si="10"/>
        <v>4.66709242771455</v>
      </c>
      <c r="Y74" s="44"/>
      <c r="Z74" s="45">
        <v>6.40000000000001</v>
      </c>
      <c r="AA74" s="45">
        <v>8.2</v>
      </c>
      <c r="AB74" s="45">
        <v>8.1</v>
      </c>
      <c r="AC74" s="45">
        <v>6.978588421887433</v>
      </c>
      <c r="AD74" s="46"/>
    </row>
    <row r="75" spans="1:30" s="30" customFormat="1" ht="11.25">
      <c r="A75" s="28" t="s">
        <v>267</v>
      </c>
      <c r="B75" s="40" t="s">
        <v>23</v>
      </c>
      <c r="C75" s="40" t="s">
        <v>23</v>
      </c>
      <c r="D75" s="40" t="s">
        <v>23</v>
      </c>
      <c r="E75" s="40">
        <v>1.719</v>
      </c>
      <c r="F75" s="40"/>
      <c r="G75" s="40">
        <v>1.627</v>
      </c>
      <c r="H75" s="40"/>
      <c r="I75" s="40">
        <v>1.779</v>
      </c>
      <c r="J75" s="40"/>
      <c r="K75" s="40">
        <v>1.915</v>
      </c>
      <c r="L75" s="40"/>
      <c r="M75" s="40">
        <v>1.796</v>
      </c>
      <c r="N75" s="40"/>
      <c r="O75" s="40">
        <v>2.085</v>
      </c>
      <c r="P75" s="40"/>
      <c r="Q75" s="40" t="s">
        <v>23</v>
      </c>
      <c r="R75" s="40">
        <f t="shared" si="1"/>
        <v>0.030446833748944906</v>
      </c>
      <c r="S75" s="40">
        <f t="shared" si="9"/>
        <v>0.031265916967689565</v>
      </c>
      <c r="T75" s="40"/>
      <c r="U75" s="44">
        <f t="shared" si="12"/>
        <v>9.34234787953288</v>
      </c>
      <c r="V75" s="44">
        <f t="shared" si="13"/>
        <v>7.644744238336145</v>
      </c>
      <c r="W75" s="44">
        <f t="shared" si="5"/>
        <v>-6.214099216710181</v>
      </c>
      <c r="X75" s="44">
        <f t="shared" si="10"/>
        <v>16.091314031180403</v>
      </c>
      <c r="Y75" s="44"/>
      <c r="Z75" s="44" t="s">
        <v>259</v>
      </c>
      <c r="AA75" s="44" t="s">
        <v>259</v>
      </c>
      <c r="AB75" s="44" t="s">
        <v>259</v>
      </c>
      <c r="AC75" s="44" t="s">
        <v>259</v>
      </c>
      <c r="AD75" s="46"/>
    </row>
    <row r="76" spans="1:30" s="30" customFormat="1" ht="11.25">
      <c r="A76" s="28" t="s">
        <v>62</v>
      </c>
      <c r="B76" s="40">
        <v>7.91</v>
      </c>
      <c r="C76" s="40">
        <v>11.343</v>
      </c>
      <c r="D76" s="40">
        <v>22.302</v>
      </c>
      <c r="E76" s="40">
        <v>35.709</v>
      </c>
      <c r="F76" s="40"/>
      <c r="G76" s="40">
        <v>43.627</v>
      </c>
      <c r="H76" s="40"/>
      <c r="I76" s="40">
        <v>48.559</v>
      </c>
      <c r="J76" s="40"/>
      <c r="K76" s="40">
        <v>45.921</v>
      </c>
      <c r="L76" s="40"/>
      <c r="M76" s="40">
        <v>40.692</v>
      </c>
      <c r="N76" s="40"/>
      <c r="O76" s="40">
        <v>53.499</v>
      </c>
      <c r="P76" s="40"/>
      <c r="Q76" s="40">
        <f>B76/B$13*100</f>
        <v>0.38126141133238095</v>
      </c>
      <c r="R76" s="40">
        <f t="shared" si="1"/>
        <v>0.6898343869220858</v>
      </c>
      <c r="S76" s="40">
        <f t="shared" si="9"/>
        <v>0.8022519385392921</v>
      </c>
      <c r="T76" s="40"/>
      <c r="U76" s="44">
        <f t="shared" si="12"/>
        <v>11.304925848671687</v>
      </c>
      <c r="V76" s="44">
        <f t="shared" si="13"/>
        <v>-5.432566568504299</v>
      </c>
      <c r="W76" s="44">
        <f t="shared" si="5"/>
        <v>-11.38694714836349</v>
      </c>
      <c r="X76" s="44">
        <f t="shared" si="10"/>
        <v>31.47301680920083</v>
      </c>
      <c r="Y76" s="44"/>
      <c r="Z76" s="45">
        <v>23.665893271461698</v>
      </c>
      <c r="AA76" s="45">
        <v>-4.8</v>
      </c>
      <c r="AB76" s="45">
        <v>1.200000000000007</v>
      </c>
      <c r="AC76" s="45">
        <v>32.7</v>
      </c>
      <c r="AD76" s="46"/>
    </row>
    <row r="77" spans="1:30" s="30" customFormat="1" ht="11.25">
      <c r="A77" s="28" t="s">
        <v>63</v>
      </c>
      <c r="B77" s="40">
        <v>115.545</v>
      </c>
      <c r="C77" s="40">
        <v>108.957</v>
      </c>
      <c r="D77" s="40">
        <v>222.977</v>
      </c>
      <c r="E77" s="40">
        <v>265.21</v>
      </c>
      <c r="F77" s="40"/>
      <c r="G77" s="40">
        <v>287.246</v>
      </c>
      <c r="H77" s="40"/>
      <c r="I77" s="40">
        <v>308.328</v>
      </c>
      <c r="J77" s="40"/>
      <c r="K77" s="40">
        <v>315.2</v>
      </c>
      <c r="L77" s="40"/>
      <c r="M77" s="40">
        <v>320.306</v>
      </c>
      <c r="N77" s="40"/>
      <c r="O77" s="40">
        <v>336.979</v>
      </c>
      <c r="P77" s="40"/>
      <c r="Q77" s="40">
        <f>B77/B$13*100</f>
        <v>5.569260401061941</v>
      </c>
      <c r="R77" s="40">
        <f t="shared" si="1"/>
        <v>5.430013101775916</v>
      </c>
      <c r="S77" s="40">
        <f t="shared" si="9"/>
        <v>5.053216994654705</v>
      </c>
      <c r="T77" s="40"/>
      <c r="U77" s="44">
        <f t="shared" si="12"/>
        <v>7.3393537246819704</v>
      </c>
      <c r="V77" s="44">
        <f t="shared" si="13"/>
        <v>2.228795308891847</v>
      </c>
      <c r="W77" s="44">
        <f t="shared" si="5"/>
        <v>1.6199238578680166</v>
      </c>
      <c r="X77" s="44">
        <f t="shared" si="10"/>
        <v>5.2053348985032954</v>
      </c>
      <c r="Y77" s="44"/>
      <c r="Z77" s="45">
        <v>8.743169398907119</v>
      </c>
      <c r="AA77" s="45">
        <v>9.463986599665015</v>
      </c>
      <c r="AB77" s="45">
        <v>7.268553940321358</v>
      </c>
      <c r="AC77" s="45">
        <v>9.771754636233956</v>
      </c>
      <c r="AD77" s="46"/>
    </row>
    <row r="78" spans="1:30" s="30" customFormat="1" ht="11.25">
      <c r="A78" s="28" t="s">
        <v>268</v>
      </c>
      <c r="B78" s="40" t="s">
        <v>23</v>
      </c>
      <c r="C78" s="40" t="s">
        <v>23</v>
      </c>
      <c r="D78" s="40" t="s">
        <v>23</v>
      </c>
      <c r="E78" s="40">
        <v>0.9</v>
      </c>
      <c r="F78" s="40"/>
      <c r="G78" s="40">
        <v>4.102</v>
      </c>
      <c r="H78" s="40"/>
      <c r="I78" s="40">
        <v>4.799</v>
      </c>
      <c r="J78" s="40"/>
      <c r="K78" s="40">
        <v>4.82</v>
      </c>
      <c r="L78" s="40"/>
      <c r="M78" s="40">
        <v>3.296</v>
      </c>
      <c r="N78" s="40"/>
      <c r="O78" s="40">
        <v>3.698</v>
      </c>
      <c r="P78" s="40"/>
      <c r="Q78" s="40" t="s">
        <v>23</v>
      </c>
      <c r="R78" s="40">
        <f>M78/M$13*100</f>
        <v>0.05587570380652695</v>
      </c>
      <c r="S78" s="40">
        <f t="shared" si="9"/>
        <v>0.05545389014221391</v>
      </c>
      <c r="T78" s="40"/>
      <c r="U78" s="44">
        <f t="shared" si="12"/>
        <v>16.99171136031204</v>
      </c>
      <c r="V78" s="44">
        <f t="shared" si="13"/>
        <v>0.4375911648260029</v>
      </c>
      <c r="W78" s="44">
        <f t="shared" si="5"/>
        <v>-31.618257261410804</v>
      </c>
      <c r="X78" s="44">
        <f t="shared" si="10"/>
        <v>12.196601941747588</v>
      </c>
      <c r="Y78" s="44"/>
      <c r="Z78" s="44" t="s">
        <v>259</v>
      </c>
      <c r="AA78" s="44" t="s">
        <v>259</v>
      </c>
      <c r="AB78" s="44" t="s">
        <v>259</v>
      </c>
      <c r="AC78" s="44" t="s">
        <v>259</v>
      </c>
      <c r="AD78" s="46"/>
    </row>
    <row r="79" spans="1:30" s="30" customFormat="1" ht="11.25">
      <c r="A79" s="28" t="s">
        <v>64</v>
      </c>
      <c r="B79" s="40">
        <v>15.076</v>
      </c>
      <c r="C79" s="40">
        <v>12.207</v>
      </c>
      <c r="D79" s="40">
        <v>18.871</v>
      </c>
      <c r="E79" s="40" t="s">
        <v>23</v>
      </c>
      <c r="F79" s="40"/>
      <c r="G79" s="40" t="s">
        <v>23</v>
      </c>
      <c r="H79" s="40"/>
      <c r="I79" s="40" t="s">
        <v>23</v>
      </c>
      <c r="J79" s="40"/>
      <c r="K79" s="40" t="s">
        <v>23</v>
      </c>
      <c r="L79" s="40"/>
      <c r="M79" s="40" t="s">
        <v>23</v>
      </c>
      <c r="N79" s="40"/>
      <c r="O79" s="40" t="s">
        <v>23</v>
      </c>
      <c r="P79" s="40"/>
      <c r="Q79" s="40">
        <f>B79/B$13*100</f>
        <v>0.7266620780337516</v>
      </c>
      <c r="R79" s="40" t="s">
        <v>23</v>
      </c>
      <c r="S79" s="40" t="s">
        <v>23</v>
      </c>
      <c r="T79" s="40"/>
      <c r="U79" s="44" t="s">
        <v>23</v>
      </c>
      <c r="V79" s="44" t="s">
        <v>23</v>
      </c>
      <c r="W79" s="44" t="s">
        <v>23</v>
      </c>
      <c r="X79" s="44" t="s">
        <v>23</v>
      </c>
      <c r="Y79" s="44"/>
      <c r="Z79" s="44" t="s">
        <v>259</v>
      </c>
      <c r="AA79" s="44" t="s">
        <v>259</v>
      </c>
      <c r="AB79" s="44" t="s">
        <v>259</v>
      </c>
      <c r="AC79" s="44" t="s">
        <v>259</v>
      </c>
      <c r="AD79" s="46"/>
    </row>
    <row r="80" spans="1:30" s="30" customFormat="1" ht="15" customHeight="1">
      <c r="A80" s="28" t="s">
        <v>65</v>
      </c>
      <c r="B80" s="40">
        <v>846.998</v>
      </c>
      <c r="C80" s="40">
        <v>723.547</v>
      </c>
      <c r="D80" s="40">
        <v>1558.035</v>
      </c>
      <c r="E80" s="40">
        <v>2034.5166999828768</v>
      </c>
      <c r="F80" s="40"/>
      <c r="G80" s="40">
        <v>2091.310119933737</v>
      </c>
      <c r="H80" s="40"/>
      <c r="I80" s="40">
        <v>2084.868645484797</v>
      </c>
      <c r="J80" s="40"/>
      <c r="K80" s="40">
        <v>2209.453830016452</v>
      </c>
      <c r="L80" s="40"/>
      <c r="M80" s="40">
        <v>2252.277129862028</v>
      </c>
      <c r="N80" s="40"/>
      <c r="O80" s="40">
        <v>2362.032393767901</v>
      </c>
      <c r="P80" s="40"/>
      <c r="Q80" s="40">
        <f>B80/B$13*100</f>
        <v>40.825240565828565</v>
      </c>
      <c r="R80" s="40">
        <f aca="true" t="shared" si="14" ref="R80:R85">M80/M$13*100</f>
        <v>38.181908312616905</v>
      </c>
      <c r="S80" s="40">
        <f aca="true" t="shared" si="15" ref="S80:S85">O80/O$13*100</f>
        <v>35.42019601848451</v>
      </c>
      <c r="T80" s="40"/>
      <c r="U80" s="44">
        <f aca="true" t="shared" si="16" ref="U80:U85">I80/G80*100-100</f>
        <v>-0.3080114416098212</v>
      </c>
      <c r="V80" s="44">
        <f aca="true" t="shared" si="17" ref="V80:V85">K80/I80*100-100</f>
        <v>5.975685077401366</v>
      </c>
      <c r="W80" s="44">
        <f aca="true" t="shared" si="18" ref="W80:W85">M80/K80*100-100</f>
        <v>1.938184870115947</v>
      </c>
      <c r="X80" s="44">
        <f t="shared" si="10"/>
        <v>4.8730798910432895</v>
      </c>
      <c r="Y80" s="44"/>
      <c r="Z80" s="45">
        <v>8.807355678338924</v>
      </c>
      <c r="AA80" s="45">
        <v>8.43387527615319</v>
      </c>
      <c r="AB80" s="45">
        <v>5.949292464702798</v>
      </c>
      <c r="AC80" s="45">
        <v>9.616074649391798</v>
      </c>
      <c r="AD80" s="46"/>
    </row>
    <row r="81" spans="1:30" s="30" customFormat="1" ht="11.25">
      <c r="A81" s="41" t="s">
        <v>210</v>
      </c>
      <c r="B81" s="40">
        <v>390.605</v>
      </c>
      <c r="C81" s="40">
        <v>305.195</v>
      </c>
      <c r="D81" s="40">
        <v>576.51</v>
      </c>
      <c r="E81" s="40">
        <v>735.4951189710908</v>
      </c>
      <c r="F81" s="40"/>
      <c r="G81" s="40">
        <v>765.3836452689967</v>
      </c>
      <c r="H81" s="40"/>
      <c r="I81" s="40">
        <v>783.7468499446705</v>
      </c>
      <c r="J81" s="40"/>
      <c r="K81" s="40">
        <v>824.7229277905413</v>
      </c>
      <c r="L81" s="40"/>
      <c r="M81" s="40">
        <v>853.1861186875793</v>
      </c>
      <c r="N81" s="40"/>
      <c r="O81" s="40">
        <v>965.669314448741</v>
      </c>
      <c r="P81" s="40"/>
      <c r="Q81" s="40">
        <f>B81/B$13*100</f>
        <v>18.8271319309083</v>
      </c>
      <c r="R81" s="40">
        <f t="shared" si="14"/>
        <v>14.463705964692819</v>
      </c>
      <c r="S81" s="40">
        <f t="shared" si="15"/>
        <v>14.480832903501216</v>
      </c>
      <c r="T81" s="40"/>
      <c r="U81" s="44">
        <f t="shared" si="16"/>
        <v>2.3992157121700757</v>
      </c>
      <c r="V81" s="44">
        <f t="shared" si="17"/>
        <v>5.228228712978364</v>
      </c>
      <c r="W81" s="44">
        <f t="shared" si="18"/>
        <v>3.45124282809644</v>
      </c>
      <c r="X81" s="44">
        <f t="shared" si="10"/>
        <v>13.183898952105551</v>
      </c>
      <c r="Y81" s="44"/>
      <c r="Z81" s="44" t="s">
        <v>259</v>
      </c>
      <c r="AA81" s="44" t="s">
        <v>259</v>
      </c>
      <c r="AB81" s="44" t="s">
        <v>259</v>
      </c>
      <c r="AC81" s="44" t="s">
        <v>259</v>
      </c>
      <c r="AD81" s="46"/>
    </row>
    <row r="82" spans="1:30" s="30" customFormat="1" ht="19.5" customHeight="1">
      <c r="A82" s="28" t="s">
        <v>218</v>
      </c>
      <c r="B82" s="40">
        <v>153.955</v>
      </c>
      <c r="C82" s="40">
        <v>148.095</v>
      </c>
      <c r="D82" s="40">
        <v>113.72</v>
      </c>
      <c r="E82" s="40">
        <v>155.5750282483199</v>
      </c>
      <c r="F82" s="40" t="s">
        <v>278</v>
      </c>
      <c r="G82" s="40">
        <v>230.155</v>
      </c>
      <c r="H82" s="40" t="s">
        <v>269</v>
      </c>
      <c r="I82" s="40">
        <v>246.74</v>
      </c>
      <c r="J82" s="40" t="s">
        <v>269</v>
      </c>
      <c r="K82" s="40">
        <v>243.515</v>
      </c>
      <c r="L82" s="40" t="s">
        <v>269</v>
      </c>
      <c r="M82" s="40">
        <v>213.05</v>
      </c>
      <c r="N82" s="40"/>
      <c r="O82" s="40">
        <v>241.55</v>
      </c>
      <c r="P82" s="40"/>
      <c r="Q82" s="40">
        <f>B82/B$13*100</f>
        <v>7.4206195425634265</v>
      </c>
      <c r="R82" s="40">
        <f t="shared" si="14"/>
        <v>3.6117471771785703</v>
      </c>
      <c r="S82" s="40">
        <f t="shared" si="15"/>
        <v>3.6221977187268175</v>
      </c>
      <c r="T82" s="40"/>
      <c r="U82" s="44">
        <f t="shared" si="16"/>
        <v>7.2060133388368826</v>
      </c>
      <c r="V82" s="44">
        <f t="shared" si="17"/>
        <v>-1.3070438518278422</v>
      </c>
      <c r="W82" s="44">
        <f t="shared" si="18"/>
        <v>-12.510522965731056</v>
      </c>
      <c r="X82" s="44">
        <f t="shared" si="10"/>
        <v>13.377141516076023</v>
      </c>
      <c r="Y82" s="44"/>
      <c r="Z82" s="45">
        <v>13.970867527495601</v>
      </c>
      <c r="AA82" s="45">
        <v>5.372353051380594</v>
      </c>
      <c r="AB82" s="45">
        <v>-9.007129322663742</v>
      </c>
      <c r="AC82" s="45">
        <v>15.711531095275108</v>
      </c>
      <c r="AD82" s="46"/>
    </row>
    <row r="83" spans="1:30" s="30" customFormat="1" ht="15" customHeight="1">
      <c r="A83" s="28" t="s">
        <v>67</v>
      </c>
      <c r="B83" s="40">
        <v>85.44</v>
      </c>
      <c r="C83" s="40">
        <v>65.18</v>
      </c>
      <c r="D83" s="40">
        <v>47.45</v>
      </c>
      <c r="E83" s="40">
        <v>95.29</v>
      </c>
      <c r="F83" s="40" t="s">
        <v>278</v>
      </c>
      <c r="G83" s="40">
        <v>111.57</v>
      </c>
      <c r="H83" s="40" t="s">
        <v>269</v>
      </c>
      <c r="I83" s="40">
        <v>119.23</v>
      </c>
      <c r="J83" s="40" t="s">
        <v>269</v>
      </c>
      <c r="K83" s="40">
        <v>132.255</v>
      </c>
      <c r="L83" s="40" t="s">
        <v>269</v>
      </c>
      <c r="M83" s="40">
        <v>130.145</v>
      </c>
      <c r="N83" s="40"/>
      <c r="O83" s="40">
        <v>146.445</v>
      </c>
      <c r="P83" s="40"/>
      <c r="Q83" s="40">
        <f>B83/B$13*100</f>
        <v>4.118201641496666</v>
      </c>
      <c r="R83" s="40">
        <f t="shared" si="14"/>
        <v>2.2062935290960106</v>
      </c>
      <c r="S83" s="40">
        <f t="shared" si="15"/>
        <v>2.196037031334915</v>
      </c>
      <c r="T83" s="40"/>
      <c r="U83" s="44">
        <f t="shared" si="16"/>
        <v>6.86564488661827</v>
      </c>
      <c r="V83" s="44">
        <f t="shared" si="17"/>
        <v>10.92426402750985</v>
      </c>
      <c r="W83" s="44">
        <f t="shared" si="18"/>
        <v>-1.5954028203092463</v>
      </c>
      <c r="X83" s="44">
        <f t="shared" si="10"/>
        <v>12.524491912866395</v>
      </c>
      <c r="Y83" s="44"/>
      <c r="Z83" s="44">
        <v>14.22871559416781</v>
      </c>
      <c r="AA83" s="44">
        <v>16.379061175116547</v>
      </c>
      <c r="AB83" s="44">
        <v>4.2239248821945665</v>
      </c>
      <c r="AC83" s="44">
        <v>15.14159827203568</v>
      </c>
      <c r="AD83" s="49"/>
    </row>
    <row r="84" spans="1:30" s="30" customFormat="1" ht="11.25">
      <c r="A84" s="28" t="s">
        <v>68</v>
      </c>
      <c r="B84" s="40" t="s">
        <v>261</v>
      </c>
      <c r="C84" s="40" t="s">
        <v>261</v>
      </c>
      <c r="D84" s="40">
        <v>0.38</v>
      </c>
      <c r="E84" s="40">
        <v>0.8</v>
      </c>
      <c r="F84" s="40"/>
      <c r="G84" s="40">
        <v>0.94</v>
      </c>
      <c r="H84" s="40"/>
      <c r="I84" s="40">
        <v>0.64</v>
      </c>
      <c r="J84" s="40"/>
      <c r="K84" s="40">
        <v>0.83</v>
      </c>
      <c r="L84" s="40"/>
      <c r="M84" s="40">
        <v>1.02</v>
      </c>
      <c r="N84" s="40"/>
      <c r="O84" s="40">
        <v>1.08</v>
      </c>
      <c r="P84" s="40"/>
      <c r="Q84" s="40" t="s">
        <v>261</v>
      </c>
      <c r="R84" s="40">
        <f t="shared" si="14"/>
        <v>0.017291631639155793</v>
      </c>
      <c r="S84" s="40">
        <f t="shared" si="15"/>
        <v>0.01619529511995431</v>
      </c>
      <c r="T84" s="40"/>
      <c r="U84" s="44">
        <f t="shared" si="16"/>
        <v>-31.914893617021264</v>
      </c>
      <c r="V84" s="44">
        <f t="shared" si="17"/>
        <v>29.6875</v>
      </c>
      <c r="W84" s="44">
        <f t="shared" si="18"/>
        <v>22.891566265060263</v>
      </c>
      <c r="X84" s="44">
        <f t="shared" si="10"/>
        <v>5.882352941176478</v>
      </c>
      <c r="Y84" s="44"/>
      <c r="Z84" s="44" t="s">
        <v>259</v>
      </c>
      <c r="AA84" s="44" t="s">
        <v>259</v>
      </c>
      <c r="AB84" s="44" t="s">
        <v>259</v>
      </c>
      <c r="AC84" s="44" t="s">
        <v>259</v>
      </c>
      <c r="AD84" s="46"/>
    </row>
    <row r="85" spans="1:30" s="30" customFormat="1" ht="11.25">
      <c r="A85" s="28" t="s">
        <v>69</v>
      </c>
      <c r="B85" s="40">
        <v>9.67</v>
      </c>
      <c r="C85" s="40">
        <v>13.63</v>
      </c>
      <c r="D85" s="40">
        <v>5.1</v>
      </c>
      <c r="E85" s="40">
        <v>5.66</v>
      </c>
      <c r="F85" s="40"/>
      <c r="G85" s="40">
        <v>5.075</v>
      </c>
      <c r="H85" s="40"/>
      <c r="I85" s="40">
        <v>4.93</v>
      </c>
      <c r="J85" s="40"/>
      <c r="K85" s="40">
        <v>4.96</v>
      </c>
      <c r="L85" s="40"/>
      <c r="M85" s="40">
        <v>5.47</v>
      </c>
      <c r="N85" s="40"/>
      <c r="O85" s="40">
        <v>6.44</v>
      </c>
      <c r="P85" s="40"/>
      <c r="Q85" s="40">
        <f>B85/B$13*100</f>
        <v>0.4660932803519751</v>
      </c>
      <c r="R85" s="40">
        <f t="shared" si="14"/>
        <v>0.09273061280998253</v>
      </c>
      <c r="S85" s="40">
        <f t="shared" si="15"/>
        <v>0.09657194497454236</v>
      </c>
      <c r="T85" s="40"/>
      <c r="U85" s="44">
        <f t="shared" si="16"/>
        <v>-2.8571428571428754</v>
      </c>
      <c r="V85" s="44">
        <f t="shared" si="17"/>
        <v>0.6085192697768775</v>
      </c>
      <c r="W85" s="44">
        <f t="shared" si="18"/>
        <v>10.282258064516128</v>
      </c>
      <c r="X85" s="44">
        <f t="shared" si="10"/>
        <v>17.733089579524687</v>
      </c>
      <c r="Y85" s="44"/>
      <c r="Z85" s="46">
        <v>3.124052168638144</v>
      </c>
      <c r="AA85" s="49">
        <v>13.297882060559544</v>
      </c>
      <c r="AB85" s="46">
        <v>5.432369086535488</v>
      </c>
      <c r="AC85" s="49">
        <v>8.524207763876007</v>
      </c>
      <c r="AD85" s="46"/>
    </row>
    <row r="86" spans="1:30" s="30" customFormat="1" ht="11.25">
      <c r="A86" s="28" t="s">
        <v>223</v>
      </c>
      <c r="B86" s="40">
        <v>15.18</v>
      </c>
      <c r="C86" s="40">
        <v>10.325</v>
      </c>
      <c r="D86" s="40">
        <v>12.46</v>
      </c>
      <c r="E86" s="40" t="s">
        <v>23</v>
      </c>
      <c r="F86" s="40"/>
      <c r="G86" s="40" t="s">
        <v>23</v>
      </c>
      <c r="H86" s="40"/>
      <c r="I86" s="40" t="s">
        <v>23</v>
      </c>
      <c r="J86" s="40"/>
      <c r="K86" s="40" t="s">
        <v>23</v>
      </c>
      <c r="L86" s="40"/>
      <c r="M86" s="40" t="s">
        <v>23</v>
      </c>
      <c r="N86" s="40"/>
      <c r="O86" s="40" t="s">
        <v>23</v>
      </c>
      <c r="P86" s="40"/>
      <c r="Q86" s="40">
        <f>B86/B$13*100</f>
        <v>0.7316748702940002</v>
      </c>
      <c r="R86" s="40" t="s">
        <v>23</v>
      </c>
      <c r="S86" s="40" t="s">
        <v>23</v>
      </c>
      <c r="T86" s="40"/>
      <c r="U86" s="44" t="s">
        <v>270</v>
      </c>
      <c r="V86" s="44" t="s">
        <v>270</v>
      </c>
      <c r="W86" s="44" t="s">
        <v>270</v>
      </c>
      <c r="X86" s="44" t="s">
        <v>270</v>
      </c>
      <c r="Y86" s="44"/>
      <c r="Z86" s="44" t="s">
        <v>259</v>
      </c>
      <c r="AA86" s="44" t="s">
        <v>259</v>
      </c>
      <c r="AB86" s="44" t="s">
        <v>259</v>
      </c>
      <c r="AC86" s="44" t="s">
        <v>259</v>
      </c>
      <c r="AD86" s="46"/>
    </row>
    <row r="87" spans="1:30" s="30" customFormat="1" ht="11.25">
      <c r="A87" s="28" t="s">
        <v>224</v>
      </c>
      <c r="B87" s="40" t="s">
        <v>23</v>
      </c>
      <c r="C87" s="40" t="s">
        <v>23</v>
      </c>
      <c r="D87" s="40" t="s">
        <v>23</v>
      </c>
      <c r="E87" s="40">
        <v>25.265</v>
      </c>
      <c r="F87" s="40"/>
      <c r="G87" s="40">
        <v>27.715</v>
      </c>
      <c r="H87" s="40"/>
      <c r="I87" s="40">
        <v>27.165</v>
      </c>
      <c r="J87" s="40"/>
      <c r="K87" s="40">
        <v>28.79</v>
      </c>
      <c r="L87" s="40" t="s">
        <v>269</v>
      </c>
      <c r="M87" s="40">
        <v>28.075</v>
      </c>
      <c r="N87" s="40"/>
      <c r="O87" s="40">
        <v>32.18</v>
      </c>
      <c r="P87" s="40"/>
      <c r="Q87" s="40" t="s">
        <v>23</v>
      </c>
      <c r="R87" s="40">
        <f>M87/M$13*100</f>
        <v>0.475943684577744</v>
      </c>
      <c r="S87" s="40">
        <f>O87/O$13*100</f>
        <v>0.48255981200011994</v>
      </c>
      <c r="T87" s="40"/>
      <c r="U87" s="44">
        <f>I87/G87*100-100</f>
        <v>-1.9844849359552654</v>
      </c>
      <c r="V87" s="44">
        <f>K87/I87*100-100</f>
        <v>5.981962083563403</v>
      </c>
      <c r="W87" s="44">
        <f>M87/K87*100-100</f>
        <v>-2.4835012156998886</v>
      </c>
      <c r="X87" s="44">
        <f>O87/M87*100-100</f>
        <v>14.621549421193222</v>
      </c>
      <c r="Y87" s="44"/>
      <c r="Z87" s="46">
        <v>8.379128084010091</v>
      </c>
      <c r="AA87" s="49">
        <v>7.585173794240646</v>
      </c>
      <c r="AB87" s="46">
        <v>5.156475232412916</v>
      </c>
      <c r="AC87" s="49">
        <v>16.642401133772566</v>
      </c>
      <c r="AD87" s="46"/>
    </row>
    <row r="88" spans="1:30" s="30" customFormat="1" ht="11.25">
      <c r="A88" s="28" t="s">
        <v>72</v>
      </c>
      <c r="B88" s="40">
        <v>19.08</v>
      </c>
      <c r="C88" s="40">
        <v>13.8</v>
      </c>
      <c r="D88" s="40" t="s">
        <v>23</v>
      </c>
      <c r="E88" s="40" t="s">
        <v>23</v>
      </c>
      <c r="F88" s="40"/>
      <c r="G88" s="40" t="s">
        <v>23</v>
      </c>
      <c r="H88" s="40"/>
      <c r="I88" s="40" t="s">
        <v>23</v>
      </c>
      <c r="J88" s="40"/>
      <c r="K88" s="40" t="s">
        <v>23</v>
      </c>
      <c r="L88" s="40"/>
      <c r="M88" s="40" t="s">
        <v>23</v>
      </c>
      <c r="N88" s="40"/>
      <c r="O88" s="40" t="s">
        <v>23</v>
      </c>
      <c r="P88" s="40"/>
      <c r="Q88" s="40">
        <f>B88/B$13*100</f>
        <v>0.9196545800533282</v>
      </c>
      <c r="R88" s="40" t="s">
        <v>23</v>
      </c>
      <c r="S88" s="40" t="s">
        <v>23</v>
      </c>
      <c r="T88" s="40"/>
      <c r="U88" s="44" t="s">
        <v>23</v>
      </c>
      <c r="V88" s="44" t="s">
        <v>23</v>
      </c>
      <c r="W88" s="44" t="s">
        <v>23</v>
      </c>
      <c r="X88" s="44" t="s">
        <v>23</v>
      </c>
      <c r="Y88" s="44"/>
      <c r="Z88" s="44" t="s">
        <v>259</v>
      </c>
      <c r="AA88" s="44" t="s">
        <v>259</v>
      </c>
      <c r="AB88" s="44" t="s">
        <v>259</v>
      </c>
      <c r="AC88" s="44" t="s">
        <v>259</v>
      </c>
      <c r="AD88" s="46"/>
    </row>
    <row r="89" spans="1:30" s="30" customFormat="1" ht="11.25">
      <c r="A89" s="28" t="s">
        <v>73</v>
      </c>
      <c r="B89" s="40">
        <v>9.19</v>
      </c>
      <c r="C89" s="40">
        <v>8.185</v>
      </c>
      <c r="D89" s="40">
        <v>10.34</v>
      </c>
      <c r="E89" s="40">
        <v>15.465</v>
      </c>
      <c r="F89" s="40" t="s">
        <v>278</v>
      </c>
      <c r="G89" s="40">
        <v>18.145</v>
      </c>
      <c r="H89" s="40"/>
      <c r="I89" s="40">
        <v>21.235</v>
      </c>
      <c r="J89" s="40"/>
      <c r="K89" s="40">
        <v>25.705</v>
      </c>
      <c r="L89" s="40"/>
      <c r="M89" s="40">
        <v>28.01</v>
      </c>
      <c r="N89" s="40"/>
      <c r="O89" s="40">
        <v>32.08</v>
      </c>
      <c r="P89" s="40"/>
      <c r="Q89" s="40">
        <f>B89/B$13*100</f>
        <v>0.44295731607390393</v>
      </c>
      <c r="R89" s="40">
        <f aca="true" t="shared" si="19" ref="R89:R108">M89/M$13*100</f>
        <v>0.47484176687524876</v>
      </c>
      <c r="S89" s="40">
        <f aca="true" t="shared" si="20" ref="S89:S108">O89/O$13*100</f>
        <v>0.4810602476371612</v>
      </c>
      <c r="T89" s="40"/>
      <c r="U89" s="44">
        <f aca="true" t="shared" si="21" ref="U89:U108">I89/G89*100-100</f>
        <v>17.029484706530724</v>
      </c>
      <c r="V89" s="44">
        <f aca="true" t="shared" si="22" ref="V89:V108">K89/I89*100-100</f>
        <v>21.050153049211204</v>
      </c>
      <c r="W89" s="44">
        <f aca="true" t="shared" si="23" ref="W89:W108">M89/K89*100-100</f>
        <v>8.967127018089883</v>
      </c>
      <c r="X89" s="44">
        <f aca="true" t="shared" si="24" ref="X89:X108">O89/M89*100-100</f>
        <v>14.530524812566938</v>
      </c>
      <c r="Y89" s="44"/>
      <c r="Z89" s="46">
        <v>26.381732944417635</v>
      </c>
      <c r="AA89" s="49">
        <v>24.92275856471744</v>
      </c>
      <c r="AB89" s="46">
        <v>14.341161613945289</v>
      </c>
      <c r="AC89" s="49">
        <v>20.806397997507773</v>
      </c>
      <c r="AD89" s="46"/>
    </row>
    <row r="90" spans="1:30" s="30" customFormat="1" ht="11.25">
      <c r="A90" s="28" t="s">
        <v>74</v>
      </c>
      <c r="B90" s="40">
        <v>19.12</v>
      </c>
      <c r="C90" s="40">
        <v>10.84</v>
      </c>
      <c r="D90" s="40">
        <v>11.57</v>
      </c>
      <c r="E90" s="40">
        <v>29.05</v>
      </c>
      <c r="F90" s="40"/>
      <c r="G90" s="40">
        <v>37.135</v>
      </c>
      <c r="H90" s="40"/>
      <c r="I90" s="40">
        <v>42.31</v>
      </c>
      <c r="J90" s="40" t="s">
        <v>269</v>
      </c>
      <c r="K90" s="40">
        <v>47.055</v>
      </c>
      <c r="L90" s="40"/>
      <c r="M90" s="40">
        <v>45.91</v>
      </c>
      <c r="N90" s="40"/>
      <c r="O90" s="40">
        <v>48.94</v>
      </c>
      <c r="P90" s="40"/>
      <c r="Q90" s="40">
        <f>B90/B$13*100</f>
        <v>0.9215825770765012</v>
      </c>
      <c r="R90" s="40">
        <f t="shared" si="19"/>
        <v>0.7782929495623945</v>
      </c>
      <c r="S90" s="40">
        <f t="shared" si="20"/>
        <v>0.7338867992320034</v>
      </c>
      <c r="T90" s="40"/>
      <c r="U90" s="44">
        <f t="shared" si="21"/>
        <v>13.93564023158747</v>
      </c>
      <c r="V90" s="44">
        <f t="shared" si="22"/>
        <v>11.21484282675489</v>
      </c>
      <c r="W90" s="44">
        <f t="shared" si="23"/>
        <v>-2.4333227074699835</v>
      </c>
      <c r="X90" s="44">
        <f t="shared" si="24"/>
        <v>6.599869309518638</v>
      </c>
      <c r="Y90" s="44"/>
      <c r="Z90" s="46">
        <v>22</v>
      </c>
      <c r="AA90" s="49">
        <v>16.24294478162824</v>
      </c>
      <c r="AB90" s="46">
        <v>4.400000000000006</v>
      </c>
      <c r="AC90" s="49">
        <v>10.83325974409496</v>
      </c>
      <c r="AD90" s="46"/>
    </row>
    <row r="91" spans="1:30" s="30" customFormat="1" ht="11.25">
      <c r="A91" s="28" t="s">
        <v>75</v>
      </c>
      <c r="B91" s="40">
        <v>13.2</v>
      </c>
      <c r="C91" s="40">
        <v>8.4</v>
      </c>
      <c r="D91" s="40">
        <v>7.6</v>
      </c>
      <c r="E91" s="40">
        <v>10.28</v>
      </c>
      <c r="F91" s="40"/>
      <c r="G91" s="40">
        <v>11.435</v>
      </c>
      <c r="H91" s="40"/>
      <c r="I91" s="40">
        <v>11.28</v>
      </c>
      <c r="J91" s="40"/>
      <c r="K91" s="40">
        <v>11.84</v>
      </c>
      <c r="L91" s="40"/>
      <c r="M91" s="40">
        <v>10.395</v>
      </c>
      <c r="N91" s="40"/>
      <c r="O91" s="40">
        <v>13.055</v>
      </c>
      <c r="P91" s="40"/>
      <c r="Q91" s="40">
        <f>B91/B$13*100</f>
        <v>0.6362390176469567</v>
      </c>
      <c r="R91" s="40">
        <f t="shared" si="19"/>
        <v>0.1762220694990436</v>
      </c>
      <c r="S91" s="40">
        <f t="shared" si="20"/>
        <v>0.19576812758426246</v>
      </c>
      <c r="T91" s="40"/>
      <c r="U91" s="44">
        <f t="shared" si="21"/>
        <v>-1.3554875382597373</v>
      </c>
      <c r="V91" s="44">
        <f t="shared" si="22"/>
        <v>4.964539007092199</v>
      </c>
      <c r="W91" s="44">
        <f t="shared" si="23"/>
        <v>-12.204391891891902</v>
      </c>
      <c r="X91" s="44">
        <f t="shared" si="24"/>
        <v>25.589225589225578</v>
      </c>
      <c r="Y91" s="44"/>
      <c r="Z91" s="46">
        <v>7.275907302142556</v>
      </c>
      <c r="AA91" s="49">
        <v>18.54818523153945</v>
      </c>
      <c r="AB91" s="46">
        <v>-1.8075435633001575</v>
      </c>
      <c r="AC91" s="49">
        <v>23.489897334538412</v>
      </c>
      <c r="AD91" s="46"/>
    </row>
    <row r="92" spans="1:30" s="30" customFormat="1" ht="11.25">
      <c r="A92" s="28" t="s">
        <v>225</v>
      </c>
      <c r="B92" s="40" t="s">
        <v>23</v>
      </c>
      <c r="C92" s="40" t="s">
        <v>23</v>
      </c>
      <c r="D92" s="40" t="s">
        <v>23</v>
      </c>
      <c r="E92" s="40">
        <v>8.77</v>
      </c>
      <c r="F92" s="40"/>
      <c r="G92" s="40">
        <v>11.125</v>
      </c>
      <c r="H92" s="40" t="s">
        <v>269</v>
      </c>
      <c r="I92" s="40">
        <v>11.67</v>
      </c>
      <c r="J92" s="40"/>
      <c r="K92" s="40">
        <v>13.075</v>
      </c>
      <c r="L92" s="40"/>
      <c r="M92" s="40">
        <v>11.265</v>
      </c>
      <c r="N92" s="40"/>
      <c r="O92" s="40">
        <v>12.67</v>
      </c>
      <c r="P92" s="40"/>
      <c r="Q92" s="40" t="s">
        <v>23</v>
      </c>
      <c r="R92" s="40">
        <f t="shared" si="19"/>
        <v>0.1909708141324412</v>
      </c>
      <c r="S92" s="40">
        <f t="shared" si="20"/>
        <v>0.18999480478687134</v>
      </c>
      <c r="T92" s="40"/>
      <c r="U92" s="44">
        <f t="shared" si="21"/>
        <v>4.898876404494374</v>
      </c>
      <c r="V92" s="44">
        <f t="shared" si="22"/>
        <v>12.039417309340166</v>
      </c>
      <c r="W92" s="44">
        <f t="shared" si="23"/>
        <v>-13.843212237093681</v>
      </c>
      <c r="X92" s="44">
        <f t="shared" si="24"/>
        <v>12.47225920994228</v>
      </c>
      <c r="Y92" s="44"/>
      <c r="Z92" s="44" t="s">
        <v>259</v>
      </c>
      <c r="AA92" s="44" t="s">
        <v>259</v>
      </c>
      <c r="AB92" s="44" t="s">
        <v>259</v>
      </c>
      <c r="AC92" s="44" t="s">
        <v>259</v>
      </c>
      <c r="AD92" s="46"/>
    </row>
    <row r="93" spans="1:30" s="30" customFormat="1" ht="15" customHeight="1">
      <c r="A93" s="28" t="s">
        <v>77</v>
      </c>
      <c r="B93" s="40" t="s">
        <v>23</v>
      </c>
      <c r="C93" s="40" t="s">
        <v>23</v>
      </c>
      <c r="D93" s="40">
        <v>66.27</v>
      </c>
      <c r="E93" s="40">
        <v>60.28502824831989</v>
      </c>
      <c r="F93" s="40" t="s">
        <v>278</v>
      </c>
      <c r="G93" s="40">
        <v>118.585</v>
      </c>
      <c r="H93" s="40"/>
      <c r="I93" s="40">
        <v>127.51</v>
      </c>
      <c r="J93" s="40"/>
      <c r="K93" s="40">
        <v>111.26</v>
      </c>
      <c r="L93" s="40" t="s">
        <v>269</v>
      </c>
      <c r="M93" s="40">
        <v>82.905</v>
      </c>
      <c r="N93" s="40"/>
      <c r="O93" s="40">
        <v>95.105</v>
      </c>
      <c r="P93" s="40"/>
      <c r="Q93" s="40" t="s">
        <v>23</v>
      </c>
      <c r="R93" s="40">
        <f t="shared" si="19"/>
        <v>1.4054536480825597</v>
      </c>
      <c r="S93" s="40">
        <f t="shared" si="20"/>
        <v>1.4261606873919022</v>
      </c>
      <c r="T93" s="40"/>
      <c r="U93" s="44">
        <f t="shared" si="21"/>
        <v>7.526246995825787</v>
      </c>
      <c r="V93" s="44">
        <f t="shared" si="22"/>
        <v>-12.744098502078273</v>
      </c>
      <c r="W93" s="44">
        <f t="shared" si="23"/>
        <v>-25.485349631493804</v>
      </c>
      <c r="X93" s="44">
        <f t="shared" si="24"/>
        <v>14.715638381279788</v>
      </c>
      <c r="Y93" s="44"/>
      <c r="Z93" s="49">
        <v>13.728272690048883</v>
      </c>
      <c r="AA93" s="49">
        <v>-4.919622555183906</v>
      </c>
      <c r="AB93" s="46">
        <v>-24.734911758970867</v>
      </c>
      <c r="AC93" s="49">
        <v>16.60621666647708</v>
      </c>
      <c r="AD93" s="46"/>
    </row>
    <row r="94" spans="1:30" s="30" customFormat="1" ht="11.25">
      <c r="A94" s="28" t="s">
        <v>78</v>
      </c>
      <c r="B94" s="40" t="s">
        <v>23</v>
      </c>
      <c r="C94" s="40" t="s">
        <v>23</v>
      </c>
      <c r="D94" s="40" t="s">
        <v>23</v>
      </c>
      <c r="E94" s="40">
        <v>0.34</v>
      </c>
      <c r="F94" s="40" t="s">
        <v>269</v>
      </c>
      <c r="G94" s="40">
        <v>0.855</v>
      </c>
      <c r="H94" s="40"/>
      <c r="I94" s="40">
        <v>0.89</v>
      </c>
      <c r="J94" s="40"/>
      <c r="K94" s="40">
        <v>0.9</v>
      </c>
      <c r="L94" s="40"/>
      <c r="M94" s="40">
        <v>0.8</v>
      </c>
      <c r="N94" s="40"/>
      <c r="O94" s="40">
        <v>0.885</v>
      </c>
      <c r="P94" s="40"/>
      <c r="Q94" s="40" t="s">
        <v>23</v>
      </c>
      <c r="R94" s="40">
        <f t="shared" si="19"/>
        <v>0.013562064030710428</v>
      </c>
      <c r="S94" s="40">
        <f t="shared" si="20"/>
        <v>0.013271144612184777</v>
      </c>
      <c r="T94" s="40"/>
      <c r="U94" s="44">
        <f t="shared" si="21"/>
        <v>4.093567251461991</v>
      </c>
      <c r="V94" s="44">
        <f t="shared" si="22"/>
        <v>1.1235955056179847</v>
      </c>
      <c r="W94" s="44">
        <f t="shared" si="23"/>
        <v>-11.1111111111111</v>
      </c>
      <c r="X94" s="44">
        <f t="shared" si="24"/>
        <v>10.625</v>
      </c>
      <c r="Y94" s="44"/>
      <c r="Z94" s="44" t="s">
        <v>259</v>
      </c>
      <c r="AA94" s="44" t="s">
        <v>259</v>
      </c>
      <c r="AB94" s="44" t="s">
        <v>259</v>
      </c>
      <c r="AC94" s="44" t="s">
        <v>259</v>
      </c>
      <c r="AD94" s="46"/>
    </row>
    <row r="95" spans="1:30" s="30" customFormat="1" ht="11.25">
      <c r="A95" s="28" t="s">
        <v>79</v>
      </c>
      <c r="B95" s="40" t="s">
        <v>23</v>
      </c>
      <c r="C95" s="40" t="s">
        <v>23</v>
      </c>
      <c r="D95" s="40" t="s">
        <v>23</v>
      </c>
      <c r="E95" s="40">
        <v>0.5650482489638636</v>
      </c>
      <c r="F95" s="40" t="s">
        <v>269</v>
      </c>
      <c r="G95" s="40">
        <v>1.21</v>
      </c>
      <c r="H95" s="40"/>
      <c r="I95" s="40">
        <v>1.36</v>
      </c>
      <c r="J95" s="40"/>
      <c r="K95" s="40">
        <v>1.65</v>
      </c>
      <c r="L95" s="40"/>
      <c r="M95" s="40">
        <v>1.36</v>
      </c>
      <c r="N95" s="40"/>
      <c r="O95" s="40">
        <v>1.39</v>
      </c>
      <c r="P95" s="40"/>
      <c r="Q95" s="40" t="s">
        <v>23</v>
      </c>
      <c r="R95" s="40">
        <f t="shared" si="19"/>
        <v>0.023055508852207723</v>
      </c>
      <c r="S95" s="40">
        <f t="shared" si="20"/>
        <v>0.020843944645126376</v>
      </c>
      <c r="T95" s="40"/>
      <c r="U95" s="44">
        <f t="shared" si="21"/>
        <v>12.396694214876035</v>
      </c>
      <c r="V95" s="44">
        <f t="shared" si="22"/>
        <v>21.323529411764696</v>
      </c>
      <c r="W95" s="44">
        <f t="shared" si="23"/>
        <v>-17.575757575757564</v>
      </c>
      <c r="X95" s="44">
        <f t="shared" si="24"/>
        <v>2.205882352941174</v>
      </c>
      <c r="Y95" s="44"/>
      <c r="Z95" s="44" t="s">
        <v>259</v>
      </c>
      <c r="AA95" s="44" t="s">
        <v>259</v>
      </c>
      <c r="AB95" s="44" t="s">
        <v>259</v>
      </c>
      <c r="AC95" s="44" t="s">
        <v>259</v>
      </c>
      <c r="AD95" s="46"/>
    </row>
    <row r="96" spans="1:30" s="30" customFormat="1" ht="11.25">
      <c r="A96" s="28" t="s">
        <v>80</v>
      </c>
      <c r="B96" s="40" t="s">
        <v>23</v>
      </c>
      <c r="C96" s="40" t="s">
        <v>23</v>
      </c>
      <c r="D96" s="40" t="s">
        <v>23</v>
      </c>
      <c r="E96" s="40">
        <v>1.7</v>
      </c>
      <c r="F96" s="40" t="s">
        <v>269</v>
      </c>
      <c r="G96" s="40">
        <v>6.94</v>
      </c>
      <c r="H96" s="40"/>
      <c r="I96" s="40">
        <v>8.69</v>
      </c>
      <c r="J96" s="40"/>
      <c r="K96" s="40">
        <v>8.55</v>
      </c>
      <c r="L96" s="40"/>
      <c r="M96" s="40">
        <v>6.665</v>
      </c>
      <c r="N96" s="40"/>
      <c r="O96" s="40">
        <v>8.485</v>
      </c>
      <c r="P96" s="40"/>
      <c r="Q96" s="40" t="s">
        <v>23</v>
      </c>
      <c r="R96" s="40">
        <f t="shared" si="19"/>
        <v>0.11298894595585622</v>
      </c>
      <c r="S96" s="40">
        <f t="shared" si="20"/>
        <v>0.1272380361970484</v>
      </c>
      <c r="T96" s="40"/>
      <c r="U96" s="44">
        <f t="shared" si="21"/>
        <v>25.21613832853025</v>
      </c>
      <c r="V96" s="44">
        <f t="shared" si="22"/>
        <v>-1.611047180667427</v>
      </c>
      <c r="W96" s="44">
        <f t="shared" si="23"/>
        <v>-22.04678362573101</v>
      </c>
      <c r="X96" s="44">
        <f t="shared" si="24"/>
        <v>27.30682670667666</v>
      </c>
      <c r="Y96" s="44"/>
      <c r="Z96" s="44" t="s">
        <v>259</v>
      </c>
      <c r="AA96" s="44" t="s">
        <v>259</v>
      </c>
      <c r="AB96" s="44" t="s">
        <v>259</v>
      </c>
      <c r="AC96" s="44" t="s">
        <v>259</v>
      </c>
      <c r="AD96" s="46"/>
    </row>
    <row r="97" spans="1:30" s="30" customFormat="1" ht="11.25">
      <c r="A97" s="28" t="s">
        <v>81</v>
      </c>
      <c r="B97" s="40" t="s">
        <v>23</v>
      </c>
      <c r="C97" s="40" t="s">
        <v>23</v>
      </c>
      <c r="D97" s="40" t="s">
        <v>23</v>
      </c>
      <c r="E97" s="40">
        <v>1.97</v>
      </c>
      <c r="F97" s="40" t="s">
        <v>269</v>
      </c>
      <c r="G97" s="40">
        <v>3.235</v>
      </c>
      <c r="H97" s="40"/>
      <c r="I97" s="40">
        <v>4.44</v>
      </c>
      <c r="J97" s="40"/>
      <c r="K97" s="40">
        <v>4.785</v>
      </c>
      <c r="L97" s="40" t="s">
        <v>269</v>
      </c>
      <c r="M97" s="40">
        <v>3.44</v>
      </c>
      <c r="N97" s="40"/>
      <c r="O97" s="40">
        <v>4.255</v>
      </c>
      <c r="P97" s="40"/>
      <c r="Q97" s="40" t="s">
        <v>23</v>
      </c>
      <c r="R97" s="40">
        <f t="shared" si="19"/>
        <v>0.05831687533205483</v>
      </c>
      <c r="S97" s="40">
        <f t="shared" si="20"/>
        <v>0.06380646364389404</v>
      </c>
      <c r="T97" s="40"/>
      <c r="U97" s="44">
        <f t="shared" si="21"/>
        <v>37.24884080370944</v>
      </c>
      <c r="V97" s="44">
        <f t="shared" si="22"/>
        <v>7.7702702702702595</v>
      </c>
      <c r="W97" s="44">
        <f t="shared" si="23"/>
        <v>-28.108672936259154</v>
      </c>
      <c r="X97" s="44">
        <f t="shared" si="24"/>
        <v>23.691860465116292</v>
      </c>
      <c r="Y97" s="44"/>
      <c r="Z97" s="44" t="s">
        <v>259</v>
      </c>
      <c r="AA97" s="44" t="s">
        <v>259</v>
      </c>
      <c r="AB97" s="44" t="s">
        <v>259</v>
      </c>
      <c r="AC97" s="44" t="s">
        <v>259</v>
      </c>
      <c r="AD97" s="46"/>
    </row>
    <row r="98" spans="1:30" s="30" customFormat="1" ht="11.25">
      <c r="A98" s="28" t="s">
        <v>82</v>
      </c>
      <c r="B98" s="40" t="s">
        <v>23</v>
      </c>
      <c r="C98" s="40" t="s">
        <v>23</v>
      </c>
      <c r="D98" s="40" t="s">
        <v>23</v>
      </c>
      <c r="E98" s="40">
        <v>0.23</v>
      </c>
      <c r="F98" s="40" t="s">
        <v>269</v>
      </c>
      <c r="G98" s="40">
        <v>0.685</v>
      </c>
      <c r="H98" s="40"/>
      <c r="I98" s="40">
        <v>0.94</v>
      </c>
      <c r="J98" s="40"/>
      <c r="K98" s="40">
        <v>0.885</v>
      </c>
      <c r="L98" s="40"/>
      <c r="M98" s="40">
        <v>0.6</v>
      </c>
      <c r="N98" s="40"/>
      <c r="O98" s="40">
        <v>0.725</v>
      </c>
      <c r="P98" s="40"/>
      <c r="Q98" s="40" t="s">
        <v>23</v>
      </c>
      <c r="R98" s="40">
        <f t="shared" si="19"/>
        <v>0.010171548023032818</v>
      </c>
      <c r="S98" s="40">
        <f t="shared" si="20"/>
        <v>0.010871841631450807</v>
      </c>
      <c r="T98" s="40"/>
      <c r="U98" s="44">
        <f t="shared" si="21"/>
        <v>37.22627737226276</v>
      </c>
      <c r="V98" s="44">
        <f t="shared" si="22"/>
        <v>-5.851063829787222</v>
      </c>
      <c r="W98" s="44">
        <f t="shared" si="23"/>
        <v>-32.203389830508485</v>
      </c>
      <c r="X98" s="44">
        <f t="shared" si="24"/>
        <v>20.83333333333333</v>
      </c>
      <c r="Y98" s="44"/>
      <c r="Z98" s="44" t="s">
        <v>259</v>
      </c>
      <c r="AA98" s="44" t="s">
        <v>259</v>
      </c>
      <c r="AB98" s="44" t="s">
        <v>259</v>
      </c>
      <c r="AC98" s="44" t="s">
        <v>259</v>
      </c>
      <c r="AD98" s="46"/>
    </row>
    <row r="99" spans="1:30" s="30" customFormat="1" ht="11.25">
      <c r="A99" s="28" t="s">
        <v>205</v>
      </c>
      <c r="B99" s="40" t="s">
        <v>23</v>
      </c>
      <c r="C99" s="40" t="s">
        <v>23</v>
      </c>
      <c r="D99" s="40" t="s">
        <v>23</v>
      </c>
      <c r="E99" s="40">
        <v>1.115</v>
      </c>
      <c r="F99" s="40" t="s">
        <v>269</v>
      </c>
      <c r="G99" s="40">
        <v>4.24</v>
      </c>
      <c r="H99" s="40"/>
      <c r="I99" s="40">
        <v>4.3</v>
      </c>
      <c r="J99" s="40"/>
      <c r="K99" s="40">
        <v>4.35</v>
      </c>
      <c r="L99" s="40"/>
      <c r="M99" s="40">
        <v>3.685</v>
      </c>
      <c r="N99" s="40"/>
      <c r="O99" s="40">
        <v>5.05</v>
      </c>
      <c r="P99" s="40"/>
      <c r="Q99" s="40" t="s">
        <v>23</v>
      </c>
      <c r="R99" s="40">
        <f t="shared" si="19"/>
        <v>0.0624702574414599</v>
      </c>
      <c r="S99" s="40">
        <f t="shared" si="20"/>
        <v>0.07572800032941597</v>
      </c>
      <c r="T99" s="40"/>
      <c r="U99" s="44">
        <f t="shared" si="21"/>
        <v>1.415094339622641</v>
      </c>
      <c r="V99" s="44">
        <f t="shared" si="22"/>
        <v>1.1627906976744242</v>
      </c>
      <c r="W99" s="44">
        <f t="shared" si="23"/>
        <v>-15.28735632183907</v>
      </c>
      <c r="X99" s="44">
        <f t="shared" si="24"/>
        <v>37.04206241519674</v>
      </c>
      <c r="Y99" s="44"/>
      <c r="Z99" s="44" t="s">
        <v>259</v>
      </c>
      <c r="AA99" s="44" t="s">
        <v>259</v>
      </c>
      <c r="AB99" s="44" t="s">
        <v>259</v>
      </c>
      <c r="AC99" s="44" t="s">
        <v>259</v>
      </c>
      <c r="AD99" s="46"/>
    </row>
    <row r="100" spans="1:30" s="30" customFormat="1" ht="11.25">
      <c r="A100" s="28" t="s">
        <v>216</v>
      </c>
      <c r="B100" s="40" t="s">
        <v>23</v>
      </c>
      <c r="C100" s="40" t="s">
        <v>23</v>
      </c>
      <c r="D100" s="40" t="s">
        <v>23</v>
      </c>
      <c r="E100" s="40">
        <v>0.16</v>
      </c>
      <c r="F100" s="40" t="s">
        <v>269</v>
      </c>
      <c r="G100" s="40">
        <v>0.84</v>
      </c>
      <c r="H100" s="40"/>
      <c r="I100" s="40">
        <v>0.71</v>
      </c>
      <c r="J100" s="40"/>
      <c r="K100" s="40">
        <v>0.84</v>
      </c>
      <c r="L100" s="40"/>
      <c r="M100" s="40">
        <v>0.6</v>
      </c>
      <c r="N100" s="40"/>
      <c r="O100" s="40">
        <v>0.555</v>
      </c>
      <c r="P100" s="40"/>
      <c r="Q100" s="40" t="s">
        <v>23</v>
      </c>
      <c r="R100" s="40">
        <f t="shared" si="19"/>
        <v>0.010171548023032818</v>
      </c>
      <c r="S100" s="40">
        <f t="shared" si="20"/>
        <v>0.008322582214420964</v>
      </c>
      <c r="T100" s="40"/>
      <c r="U100" s="44">
        <f t="shared" si="21"/>
        <v>-15.476190476190482</v>
      </c>
      <c r="V100" s="44">
        <f t="shared" si="22"/>
        <v>18.30985915492957</v>
      </c>
      <c r="W100" s="44">
        <f t="shared" si="23"/>
        <v>-28.57142857142857</v>
      </c>
      <c r="X100" s="44">
        <f t="shared" si="24"/>
        <v>-7.499999999999986</v>
      </c>
      <c r="Y100" s="44"/>
      <c r="Z100" s="44" t="s">
        <v>259</v>
      </c>
      <c r="AA100" s="44" t="s">
        <v>259</v>
      </c>
      <c r="AB100" s="44" t="s">
        <v>259</v>
      </c>
      <c r="AC100" s="44" t="s">
        <v>259</v>
      </c>
      <c r="AD100" s="46"/>
    </row>
    <row r="101" spans="1:30" s="30" customFormat="1" ht="11.25">
      <c r="A101" s="28" t="s">
        <v>84</v>
      </c>
      <c r="B101" s="40" t="s">
        <v>23</v>
      </c>
      <c r="C101" s="40" t="s">
        <v>23</v>
      </c>
      <c r="D101" s="40" t="s">
        <v>23</v>
      </c>
      <c r="E101" s="40">
        <v>1.11</v>
      </c>
      <c r="F101" s="40" t="s">
        <v>269</v>
      </c>
      <c r="G101" s="40">
        <v>2.32</v>
      </c>
      <c r="H101" s="40"/>
      <c r="I101" s="40">
        <v>2.72</v>
      </c>
      <c r="J101" s="40"/>
      <c r="K101" s="40">
        <v>3.19</v>
      </c>
      <c r="L101" s="40"/>
      <c r="M101" s="40">
        <v>2.945</v>
      </c>
      <c r="N101" s="40"/>
      <c r="O101" s="40">
        <v>3.19</v>
      </c>
      <c r="P101" s="40"/>
      <c r="Q101" s="40" t="s">
        <v>23</v>
      </c>
      <c r="R101" s="40">
        <f t="shared" si="19"/>
        <v>0.04992534821305275</v>
      </c>
      <c r="S101" s="40">
        <f t="shared" si="20"/>
        <v>0.04783610317838355</v>
      </c>
      <c r="T101" s="40"/>
      <c r="U101" s="44">
        <f t="shared" si="21"/>
        <v>17.24137931034484</v>
      </c>
      <c r="V101" s="44">
        <f t="shared" si="22"/>
        <v>17.27941176470587</v>
      </c>
      <c r="W101" s="44">
        <f t="shared" si="23"/>
        <v>-7.680250783699066</v>
      </c>
      <c r="X101" s="44">
        <f t="shared" si="24"/>
        <v>8.31918505942275</v>
      </c>
      <c r="Y101" s="44"/>
      <c r="Z101" s="44" t="s">
        <v>259</v>
      </c>
      <c r="AA101" s="44" t="s">
        <v>259</v>
      </c>
      <c r="AB101" s="44" t="s">
        <v>259</v>
      </c>
      <c r="AC101" s="44" t="s">
        <v>259</v>
      </c>
      <c r="AD101" s="46"/>
    </row>
    <row r="102" spans="1:30" s="30" customFormat="1" ht="11.25">
      <c r="A102" s="28" t="s">
        <v>85</v>
      </c>
      <c r="B102" s="40" t="s">
        <v>23</v>
      </c>
      <c r="C102" s="40" t="s">
        <v>23</v>
      </c>
      <c r="D102" s="40" t="s">
        <v>23</v>
      </c>
      <c r="E102" s="40">
        <v>2</v>
      </c>
      <c r="F102" s="40" t="s">
        <v>269</v>
      </c>
      <c r="G102" s="40">
        <v>4.56</v>
      </c>
      <c r="H102" s="40"/>
      <c r="I102" s="40">
        <v>5.645</v>
      </c>
      <c r="J102" s="40"/>
      <c r="K102" s="40">
        <v>5.795</v>
      </c>
      <c r="L102" s="40"/>
      <c r="M102" s="40">
        <v>4.835</v>
      </c>
      <c r="N102" s="40"/>
      <c r="O102" s="40">
        <v>5.455</v>
      </c>
      <c r="P102" s="40"/>
      <c r="Q102" s="40" t="s">
        <v>23</v>
      </c>
      <c r="R102" s="40">
        <f t="shared" si="19"/>
        <v>0.08196572448560613</v>
      </c>
      <c r="S102" s="40">
        <f t="shared" si="20"/>
        <v>0.08180123599939883</v>
      </c>
      <c r="T102" s="40"/>
      <c r="U102" s="44">
        <f t="shared" si="21"/>
        <v>23.793859649122822</v>
      </c>
      <c r="V102" s="44">
        <f t="shared" si="22"/>
        <v>2.6572187776793754</v>
      </c>
      <c r="W102" s="44">
        <f t="shared" si="23"/>
        <v>-16.566005176876615</v>
      </c>
      <c r="X102" s="44">
        <f t="shared" si="24"/>
        <v>12.823164426059975</v>
      </c>
      <c r="Y102" s="44"/>
      <c r="Z102" s="44" t="s">
        <v>259</v>
      </c>
      <c r="AA102" s="44" t="s">
        <v>259</v>
      </c>
      <c r="AB102" s="44" t="s">
        <v>259</v>
      </c>
      <c r="AC102" s="44" t="s">
        <v>259</v>
      </c>
      <c r="AD102" s="46"/>
    </row>
    <row r="103" spans="1:30" s="30" customFormat="1" ht="11.25">
      <c r="A103" s="28" t="s">
        <v>86</v>
      </c>
      <c r="B103" s="40" t="s">
        <v>23</v>
      </c>
      <c r="C103" s="40" t="s">
        <v>23</v>
      </c>
      <c r="D103" s="40" t="s">
        <v>23</v>
      </c>
      <c r="E103" s="40">
        <v>0.26</v>
      </c>
      <c r="F103" s="40" t="s">
        <v>269</v>
      </c>
      <c r="G103" s="40">
        <v>1.07</v>
      </c>
      <c r="H103" s="40"/>
      <c r="I103" s="40">
        <v>1.17</v>
      </c>
      <c r="J103" s="40"/>
      <c r="K103" s="40">
        <v>1.025</v>
      </c>
      <c r="L103" s="40"/>
      <c r="M103" s="40">
        <v>0.57</v>
      </c>
      <c r="N103" s="40"/>
      <c r="O103" s="40">
        <v>0.775</v>
      </c>
      <c r="P103" s="40"/>
      <c r="Q103" s="40" t="s">
        <v>23</v>
      </c>
      <c r="R103" s="40">
        <f t="shared" si="19"/>
        <v>0.009662970621881177</v>
      </c>
      <c r="S103" s="40">
        <f t="shared" si="20"/>
        <v>0.011621623812930174</v>
      </c>
      <c r="T103" s="40"/>
      <c r="U103" s="44">
        <f t="shared" si="21"/>
        <v>9.345794392523345</v>
      </c>
      <c r="V103" s="44">
        <f t="shared" si="22"/>
        <v>-12.393162393162399</v>
      </c>
      <c r="W103" s="44">
        <f t="shared" si="23"/>
        <v>-44.39024390243902</v>
      </c>
      <c r="X103" s="44">
        <f t="shared" si="24"/>
        <v>35.96491228070178</v>
      </c>
      <c r="Y103" s="44"/>
      <c r="Z103" s="44" t="s">
        <v>259</v>
      </c>
      <c r="AA103" s="44" t="s">
        <v>259</v>
      </c>
      <c r="AB103" s="44" t="s">
        <v>259</v>
      </c>
      <c r="AC103" s="44" t="s">
        <v>259</v>
      </c>
      <c r="AD103" s="46"/>
    </row>
    <row r="104" spans="1:30" s="30" customFormat="1" ht="11.25">
      <c r="A104" s="28" t="s">
        <v>87</v>
      </c>
      <c r="B104" s="40" t="s">
        <v>23</v>
      </c>
      <c r="C104" s="40" t="s">
        <v>23</v>
      </c>
      <c r="D104" s="40" t="s">
        <v>23</v>
      </c>
      <c r="E104" s="40">
        <v>43.055</v>
      </c>
      <c r="F104" s="40" t="s">
        <v>278</v>
      </c>
      <c r="G104" s="40">
        <v>68.83</v>
      </c>
      <c r="H104" s="40"/>
      <c r="I104" s="40">
        <v>73.615</v>
      </c>
      <c r="J104" s="40"/>
      <c r="K104" s="40">
        <v>59.8</v>
      </c>
      <c r="L104" s="40"/>
      <c r="M104" s="40">
        <v>40.8</v>
      </c>
      <c r="N104" s="40"/>
      <c r="O104" s="40">
        <v>45.5</v>
      </c>
      <c r="P104" s="40"/>
      <c r="Q104" s="40" t="s">
        <v>23</v>
      </c>
      <c r="R104" s="40">
        <f t="shared" si="19"/>
        <v>0.6916652655662316</v>
      </c>
      <c r="S104" s="40">
        <f t="shared" si="20"/>
        <v>0.6823017851462231</v>
      </c>
      <c r="T104" s="40"/>
      <c r="U104" s="44">
        <f t="shared" si="21"/>
        <v>6.951910504140642</v>
      </c>
      <c r="V104" s="44">
        <f t="shared" si="22"/>
        <v>-18.766555729131284</v>
      </c>
      <c r="W104" s="44">
        <f t="shared" si="23"/>
        <v>-31.772575250836127</v>
      </c>
      <c r="X104" s="44">
        <f t="shared" si="24"/>
        <v>11.519607843137265</v>
      </c>
      <c r="Y104" s="44"/>
      <c r="Z104" s="44" t="s">
        <v>259</v>
      </c>
      <c r="AA104" s="44" t="s">
        <v>259</v>
      </c>
      <c r="AB104" s="44" t="s">
        <v>259</v>
      </c>
      <c r="AC104" s="44" t="s">
        <v>259</v>
      </c>
      <c r="AD104" s="46"/>
    </row>
    <row r="105" spans="1:30" s="30" customFormat="1" ht="11.25">
      <c r="A105" s="28" t="s">
        <v>88</v>
      </c>
      <c r="B105" s="40" t="s">
        <v>23</v>
      </c>
      <c r="C105" s="40" t="s">
        <v>23</v>
      </c>
      <c r="D105" s="40" t="s">
        <v>23</v>
      </c>
      <c r="E105" s="40">
        <v>0.31997999935602217</v>
      </c>
      <c r="F105" s="40" t="s">
        <v>269</v>
      </c>
      <c r="G105" s="40">
        <v>0.67</v>
      </c>
      <c r="H105" s="40"/>
      <c r="I105" s="40">
        <v>0.75</v>
      </c>
      <c r="J105" s="40"/>
      <c r="K105" s="40">
        <v>0.71</v>
      </c>
      <c r="L105" s="40"/>
      <c r="M105" s="40">
        <v>0.665</v>
      </c>
      <c r="N105" s="40"/>
      <c r="O105" s="40">
        <v>0.675</v>
      </c>
      <c r="P105" s="40"/>
      <c r="Q105" s="40" t="s">
        <v>23</v>
      </c>
      <c r="R105" s="40">
        <f t="shared" si="19"/>
        <v>0.011273465725528042</v>
      </c>
      <c r="S105" s="40">
        <f t="shared" si="20"/>
        <v>0.010122059449971441</v>
      </c>
      <c r="T105" s="40"/>
      <c r="U105" s="44">
        <f t="shared" si="21"/>
        <v>11.940298507462671</v>
      </c>
      <c r="V105" s="44">
        <f t="shared" si="22"/>
        <v>-5.333333333333329</v>
      </c>
      <c r="W105" s="44">
        <f t="shared" si="23"/>
        <v>-6.3380281690140805</v>
      </c>
      <c r="X105" s="44">
        <f t="shared" si="24"/>
        <v>1.503759398496257</v>
      </c>
      <c r="Y105" s="44"/>
      <c r="Z105" s="44" t="s">
        <v>259</v>
      </c>
      <c r="AA105" s="44" t="s">
        <v>259</v>
      </c>
      <c r="AB105" s="44" t="s">
        <v>259</v>
      </c>
      <c r="AC105" s="44" t="s">
        <v>259</v>
      </c>
      <c r="AD105" s="46"/>
    </row>
    <row r="106" spans="1:30" s="30" customFormat="1" ht="11.25">
      <c r="A106" s="28" t="s">
        <v>89</v>
      </c>
      <c r="B106" s="40" t="s">
        <v>23</v>
      </c>
      <c r="C106" s="40" t="s">
        <v>23</v>
      </c>
      <c r="D106" s="40" t="s">
        <v>23</v>
      </c>
      <c r="E106" s="40">
        <v>0.61</v>
      </c>
      <c r="F106" s="40" t="s">
        <v>269</v>
      </c>
      <c r="G106" s="40">
        <v>1.315</v>
      </c>
      <c r="H106" s="40"/>
      <c r="I106" s="40">
        <v>1.23</v>
      </c>
      <c r="J106" s="40"/>
      <c r="K106" s="40">
        <v>0.98</v>
      </c>
      <c r="L106" s="40"/>
      <c r="M106" s="40">
        <v>1.255</v>
      </c>
      <c r="N106" s="40"/>
      <c r="O106" s="40">
        <v>1.4</v>
      </c>
      <c r="P106" s="40"/>
      <c r="Q106" s="40" t="s">
        <v>23</v>
      </c>
      <c r="R106" s="40">
        <f t="shared" si="19"/>
        <v>0.021275487948176977</v>
      </c>
      <c r="S106" s="40">
        <f t="shared" si="20"/>
        <v>0.020993901081422246</v>
      </c>
      <c r="T106" s="40"/>
      <c r="U106" s="44">
        <f t="shared" si="21"/>
        <v>-6.463878326996195</v>
      </c>
      <c r="V106" s="44">
        <f t="shared" si="22"/>
        <v>-20.325203252032523</v>
      </c>
      <c r="W106" s="44">
        <f t="shared" si="23"/>
        <v>28.061224489795904</v>
      </c>
      <c r="X106" s="44">
        <f t="shared" si="24"/>
        <v>11.553784860557784</v>
      </c>
      <c r="Y106" s="44"/>
      <c r="Z106" s="44" t="s">
        <v>259</v>
      </c>
      <c r="AA106" s="44" t="s">
        <v>259</v>
      </c>
      <c r="AB106" s="44" t="s">
        <v>259</v>
      </c>
      <c r="AC106" s="44" t="s">
        <v>259</v>
      </c>
      <c r="AD106" s="46"/>
    </row>
    <row r="107" spans="1:30" s="30" customFormat="1" ht="11.25">
      <c r="A107" s="28" t="s">
        <v>90</v>
      </c>
      <c r="B107" s="40" t="s">
        <v>23</v>
      </c>
      <c r="C107" s="40" t="s">
        <v>23</v>
      </c>
      <c r="D107" s="40" t="s">
        <v>23</v>
      </c>
      <c r="E107" s="40">
        <v>5.25</v>
      </c>
      <c r="F107" s="40" t="s">
        <v>269</v>
      </c>
      <c r="G107" s="40">
        <v>17.605</v>
      </c>
      <c r="H107" s="40"/>
      <c r="I107" s="40">
        <v>17.13</v>
      </c>
      <c r="J107" s="40"/>
      <c r="K107" s="40">
        <v>14.675</v>
      </c>
      <c r="L107" s="40"/>
      <c r="M107" s="40">
        <v>11.845</v>
      </c>
      <c r="N107" s="40"/>
      <c r="O107" s="40">
        <v>13.955</v>
      </c>
      <c r="P107" s="40"/>
      <c r="Q107" s="40" t="s">
        <v>23</v>
      </c>
      <c r="R107" s="40">
        <f t="shared" si="19"/>
        <v>0.20080331055470627</v>
      </c>
      <c r="S107" s="40">
        <f t="shared" si="20"/>
        <v>0.20926420685089103</v>
      </c>
      <c r="T107" s="40"/>
      <c r="U107" s="44">
        <f t="shared" si="21"/>
        <v>-2.698097131496752</v>
      </c>
      <c r="V107" s="44">
        <f t="shared" si="22"/>
        <v>-14.331582019848213</v>
      </c>
      <c r="W107" s="44">
        <f t="shared" si="23"/>
        <v>-19.28449744463373</v>
      </c>
      <c r="X107" s="44">
        <f t="shared" si="24"/>
        <v>17.81342338539467</v>
      </c>
      <c r="Y107" s="44"/>
      <c r="Z107" s="44" t="s">
        <v>259</v>
      </c>
      <c r="AA107" s="44" t="s">
        <v>259</v>
      </c>
      <c r="AB107" s="44" t="s">
        <v>259</v>
      </c>
      <c r="AC107" s="44" t="s">
        <v>259</v>
      </c>
      <c r="AD107" s="46"/>
    </row>
    <row r="108" spans="1:30" s="30" customFormat="1" ht="11.25">
      <c r="A108" s="28" t="s">
        <v>91</v>
      </c>
      <c r="B108" s="40" t="s">
        <v>23</v>
      </c>
      <c r="C108" s="40" t="s">
        <v>23</v>
      </c>
      <c r="D108" s="40" t="s">
        <v>23</v>
      </c>
      <c r="E108" s="40">
        <v>1.6</v>
      </c>
      <c r="F108" s="40" t="s">
        <v>269</v>
      </c>
      <c r="G108" s="40">
        <v>4.21</v>
      </c>
      <c r="H108" s="40"/>
      <c r="I108" s="40">
        <v>3.92</v>
      </c>
      <c r="J108" s="40"/>
      <c r="K108" s="40">
        <v>3.125</v>
      </c>
      <c r="L108" s="40"/>
      <c r="M108" s="40">
        <v>2.84</v>
      </c>
      <c r="N108" s="40"/>
      <c r="O108" s="40">
        <v>2.81</v>
      </c>
      <c r="P108" s="40"/>
      <c r="Q108" s="40" t="s">
        <v>23</v>
      </c>
      <c r="R108" s="40">
        <f t="shared" si="19"/>
        <v>0.04814532730902201</v>
      </c>
      <c r="S108" s="40">
        <f t="shared" si="20"/>
        <v>0.04213775859914037</v>
      </c>
      <c r="T108" s="40"/>
      <c r="U108" s="44">
        <f t="shared" si="21"/>
        <v>-6.888361045130637</v>
      </c>
      <c r="V108" s="44">
        <f t="shared" si="22"/>
        <v>-20.280612244897952</v>
      </c>
      <c r="W108" s="44">
        <f t="shared" si="23"/>
        <v>-9.120000000000005</v>
      </c>
      <c r="X108" s="44">
        <f t="shared" si="24"/>
        <v>-1.0563380281690087</v>
      </c>
      <c r="Y108" s="44"/>
      <c r="Z108" s="44" t="s">
        <v>259</v>
      </c>
      <c r="AA108" s="44" t="s">
        <v>259</v>
      </c>
      <c r="AB108" s="44" t="s">
        <v>259</v>
      </c>
      <c r="AC108" s="44" t="s">
        <v>259</v>
      </c>
      <c r="AD108" s="46"/>
    </row>
    <row r="109" spans="1:30" s="30" customFormat="1" ht="11.25">
      <c r="A109" s="28" t="s">
        <v>226</v>
      </c>
      <c r="B109" s="40">
        <v>68.515</v>
      </c>
      <c r="C109" s="40">
        <v>82.915</v>
      </c>
      <c r="D109" s="40">
        <v>66.27</v>
      </c>
      <c r="E109" s="40" t="s">
        <v>23</v>
      </c>
      <c r="F109" s="40"/>
      <c r="G109" s="40" t="s">
        <v>23</v>
      </c>
      <c r="H109" s="40"/>
      <c r="I109" s="40" t="s">
        <v>23</v>
      </c>
      <c r="J109" s="40"/>
      <c r="K109" s="40" t="s">
        <v>23</v>
      </c>
      <c r="L109" s="40"/>
      <c r="M109" s="40" t="s">
        <v>23</v>
      </c>
      <c r="N109" s="40"/>
      <c r="O109" s="40" t="s">
        <v>23</v>
      </c>
      <c r="P109" s="40"/>
      <c r="Q109" s="40">
        <f aca="true" t="shared" si="25" ref="Q109:Q128">B109/B$13*100</f>
        <v>3.3024179010667605</v>
      </c>
      <c r="R109" s="40" t="s">
        <v>23</v>
      </c>
      <c r="S109" s="40" t="s">
        <v>23</v>
      </c>
      <c r="T109" s="40"/>
      <c r="U109" s="44" t="s">
        <v>23</v>
      </c>
      <c r="V109" s="44" t="s">
        <v>23</v>
      </c>
      <c r="W109" s="44" t="s">
        <v>23</v>
      </c>
      <c r="X109" s="44" t="s">
        <v>23</v>
      </c>
      <c r="Y109" s="44"/>
      <c r="Z109" s="44" t="s">
        <v>259</v>
      </c>
      <c r="AA109" s="44" t="s">
        <v>259</v>
      </c>
      <c r="AB109" s="44" t="s">
        <v>259</v>
      </c>
      <c r="AC109" s="44" t="s">
        <v>259</v>
      </c>
      <c r="AD109" s="46"/>
    </row>
    <row r="110" spans="1:30" s="30" customFormat="1" ht="19.5" customHeight="1">
      <c r="A110" s="28" t="s">
        <v>93</v>
      </c>
      <c r="B110" s="40">
        <v>96.815</v>
      </c>
      <c r="C110" s="40">
        <v>69.534</v>
      </c>
      <c r="D110" s="40">
        <v>94.874</v>
      </c>
      <c r="E110" s="40">
        <v>125.31</v>
      </c>
      <c r="F110" s="40"/>
      <c r="G110" s="40">
        <v>125.132</v>
      </c>
      <c r="H110" s="40"/>
      <c r="I110" s="40">
        <v>131.796</v>
      </c>
      <c r="J110" s="40"/>
      <c r="K110" s="40">
        <v>132.01</v>
      </c>
      <c r="L110" s="40"/>
      <c r="M110" s="40">
        <v>128.436</v>
      </c>
      <c r="N110" s="40"/>
      <c r="O110" s="40">
        <v>136.978</v>
      </c>
      <c r="P110" s="40"/>
      <c r="Q110" s="40">
        <f t="shared" si="25"/>
        <v>4.666475794961372</v>
      </c>
      <c r="R110" s="40">
        <f aca="true" t="shared" si="26" ref="R110:R127">M110/M$13*100</f>
        <v>2.1773215698104056</v>
      </c>
      <c r="S110" s="40">
        <f>O110/O$13*100</f>
        <v>2.054073273093612</v>
      </c>
      <c r="T110" s="40"/>
      <c r="U110" s="44">
        <f aca="true" t="shared" si="27" ref="U110:U127">I110/G110*100-100</f>
        <v>5.325576191541728</v>
      </c>
      <c r="V110" s="44">
        <f aca="true" t="shared" si="28" ref="V110:V127">K110/I110*100-100</f>
        <v>0.1623721508998699</v>
      </c>
      <c r="W110" s="44">
        <f aca="true" t="shared" si="29" ref="W110:W127">M110/K110*100-100</f>
        <v>-2.7073706537383373</v>
      </c>
      <c r="X110" s="44">
        <f>O110/M110*100-100</f>
        <v>6.650783269488315</v>
      </c>
      <c r="Y110" s="44"/>
      <c r="Z110" s="45">
        <v>10.279436270181762</v>
      </c>
      <c r="AA110" s="45">
        <v>5.666480524102999</v>
      </c>
      <c r="AB110" s="45">
        <v>-1.2306303614811605</v>
      </c>
      <c r="AC110" s="45">
        <v>6.699271493057249</v>
      </c>
      <c r="AD110" s="46"/>
    </row>
    <row r="111" spans="1:30" s="30" customFormat="1" ht="11.25">
      <c r="A111" s="28" t="s">
        <v>94</v>
      </c>
      <c r="B111" s="40">
        <v>10.558</v>
      </c>
      <c r="C111" s="40">
        <v>9.841</v>
      </c>
      <c r="D111" s="40">
        <v>9.78</v>
      </c>
      <c r="E111" s="40">
        <v>10.25</v>
      </c>
      <c r="F111" s="40"/>
      <c r="G111" s="40">
        <v>8.84</v>
      </c>
      <c r="H111" s="40"/>
      <c r="I111" s="40">
        <v>8.691</v>
      </c>
      <c r="J111" s="40"/>
      <c r="K111" s="40">
        <v>9.403</v>
      </c>
      <c r="L111" s="40"/>
      <c r="M111" s="40">
        <v>9.162</v>
      </c>
      <c r="N111" s="40"/>
      <c r="O111" s="40">
        <v>9.152</v>
      </c>
      <c r="P111" s="40"/>
      <c r="Q111" s="40">
        <f t="shared" si="25"/>
        <v>0.5088948142664067</v>
      </c>
      <c r="R111" s="40">
        <f t="shared" si="26"/>
        <v>0.15531953831171116</v>
      </c>
      <c r="S111" s="40">
        <f>O111/O$13*100</f>
        <v>0.13724013049798314</v>
      </c>
      <c r="T111" s="40"/>
      <c r="U111" s="44">
        <f t="shared" si="27"/>
        <v>-1.685520361990939</v>
      </c>
      <c r="V111" s="44">
        <f t="shared" si="28"/>
        <v>8.192382924864788</v>
      </c>
      <c r="W111" s="44">
        <f t="shared" si="29"/>
        <v>-2.5630118047431694</v>
      </c>
      <c r="X111" s="44">
        <f>O111/M111*100-100</f>
        <v>-0.10914647456888815</v>
      </c>
      <c r="Y111" s="44"/>
      <c r="Z111" s="44" t="s">
        <v>259</v>
      </c>
      <c r="AA111" s="44" t="s">
        <v>259</v>
      </c>
      <c r="AB111" s="44" t="s">
        <v>259</v>
      </c>
      <c r="AC111" s="44" t="s">
        <v>259</v>
      </c>
      <c r="AD111" s="46"/>
    </row>
    <row r="112" spans="1:30" s="30" customFormat="1" ht="11.25">
      <c r="A112" s="28" t="s">
        <v>95</v>
      </c>
      <c r="B112" s="40">
        <v>1.328</v>
      </c>
      <c r="C112" s="40">
        <v>1.401</v>
      </c>
      <c r="D112" s="40">
        <v>1.578</v>
      </c>
      <c r="E112" s="40">
        <v>1.7</v>
      </c>
      <c r="F112" s="40"/>
      <c r="G112" s="40">
        <v>2.053</v>
      </c>
      <c r="H112" s="40"/>
      <c r="I112" s="40">
        <v>2.332</v>
      </c>
      <c r="J112" s="40"/>
      <c r="K112" s="40">
        <v>2.12</v>
      </c>
      <c r="L112" s="40"/>
      <c r="M112" s="40">
        <v>3.17</v>
      </c>
      <c r="N112" s="40"/>
      <c r="O112" s="40">
        <v>3.4</v>
      </c>
      <c r="P112" s="40"/>
      <c r="Q112" s="40">
        <f t="shared" si="25"/>
        <v>0.0640095011693302</v>
      </c>
      <c r="R112" s="40">
        <f t="shared" si="26"/>
        <v>0.05373967872169006</v>
      </c>
      <c r="S112" s="40">
        <f>O112/O$13*100</f>
        <v>0.05098518834059689</v>
      </c>
      <c r="T112" s="40"/>
      <c r="U112" s="44">
        <f t="shared" si="27"/>
        <v>13.589868485143697</v>
      </c>
      <c r="V112" s="44">
        <f t="shared" si="28"/>
        <v>-9.09090909090908</v>
      </c>
      <c r="W112" s="44">
        <f t="shared" si="29"/>
        <v>49.528301886792434</v>
      </c>
      <c r="X112" s="44">
        <f>O112/M112*100-100</f>
        <v>7.255520504731862</v>
      </c>
      <c r="Y112" s="44"/>
      <c r="Z112" s="44" t="s">
        <v>259</v>
      </c>
      <c r="AA112" s="44" t="s">
        <v>259</v>
      </c>
      <c r="AB112" s="44" t="s">
        <v>259</v>
      </c>
      <c r="AC112" s="44" t="s">
        <v>259</v>
      </c>
      <c r="AD112" s="46"/>
    </row>
    <row r="113" spans="1:30" s="30" customFormat="1" ht="11.25">
      <c r="A113" s="28" t="s">
        <v>96</v>
      </c>
      <c r="B113" s="40">
        <v>0.331</v>
      </c>
      <c r="C113" s="40">
        <v>0.331</v>
      </c>
      <c r="D113" s="40">
        <v>0.265</v>
      </c>
      <c r="E113" s="40">
        <v>0.746</v>
      </c>
      <c r="F113" s="40"/>
      <c r="G113" s="40">
        <v>0.654</v>
      </c>
      <c r="H113" s="40"/>
      <c r="I113" s="40">
        <v>0.681</v>
      </c>
      <c r="J113" s="40"/>
      <c r="K113" s="40">
        <v>0.674</v>
      </c>
      <c r="L113" s="40"/>
      <c r="M113" s="40">
        <v>0.664</v>
      </c>
      <c r="N113" s="40"/>
      <c r="O113" s="40">
        <v>0.602</v>
      </c>
      <c r="P113" s="40"/>
      <c r="Q113" s="40">
        <f t="shared" si="25"/>
        <v>0.015954175366753236</v>
      </c>
      <c r="R113" s="40">
        <f t="shared" si="26"/>
        <v>0.011256513145489653</v>
      </c>
      <c r="S113" s="40">
        <f>O113/O$13*100</f>
        <v>0.009027377465011567</v>
      </c>
      <c r="T113" s="40"/>
      <c r="U113" s="44">
        <f t="shared" si="27"/>
        <v>4.128440366972484</v>
      </c>
      <c r="V113" s="44">
        <f t="shared" si="28"/>
        <v>-1.0279001468428817</v>
      </c>
      <c r="W113" s="44">
        <f t="shared" si="29"/>
        <v>-1.4836795252225414</v>
      </c>
      <c r="X113" s="44">
        <f>O113/M113*100-100</f>
        <v>-9.337349397590373</v>
      </c>
      <c r="Y113" s="44"/>
      <c r="Z113" s="44" t="s">
        <v>259</v>
      </c>
      <c r="AA113" s="44" t="s">
        <v>259</v>
      </c>
      <c r="AB113" s="44" t="s">
        <v>259</v>
      </c>
      <c r="AC113" s="44" t="s">
        <v>259</v>
      </c>
      <c r="AD113" s="46"/>
    </row>
    <row r="114" spans="1:30" s="30" customFormat="1" ht="11.25">
      <c r="A114" s="28" t="s">
        <v>97</v>
      </c>
      <c r="B114" s="40">
        <v>0.692</v>
      </c>
      <c r="C114" s="40">
        <v>0.58</v>
      </c>
      <c r="D114" s="40">
        <v>1.946</v>
      </c>
      <c r="E114" s="40">
        <v>1.911</v>
      </c>
      <c r="F114" s="40"/>
      <c r="G114" s="40">
        <v>1.723</v>
      </c>
      <c r="H114" s="40"/>
      <c r="I114" s="40">
        <v>2.258</v>
      </c>
      <c r="J114" s="40"/>
      <c r="K114" s="40">
        <v>2.387</v>
      </c>
      <c r="L114" s="40"/>
      <c r="M114" s="40">
        <v>2.198</v>
      </c>
      <c r="N114" s="40"/>
      <c r="O114" s="40">
        <v>2.24</v>
      </c>
      <c r="P114" s="40"/>
      <c r="Q114" s="40">
        <f t="shared" si="25"/>
        <v>0.033354348500885915</v>
      </c>
      <c r="R114" s="40">
        <f t="shared" si="26"/>
        <v>0.037261770924376894</v>
      </c>
      <c r="S114" s="40">
        <f>O114/O$13*100</f>
        <v>0.0335902417302756</v>
      </c>
      <c r="T114" s="40"/>
      <c r="U114" s="44">
        <f t="shared" si="27"/>
        <v>31.050493325594886</v>
      </c>
      <c r="V114" s="44">
        <f t="shared" si="28"/>
        <v>5.713020372010618</v>
      </c>
      <c r="W114" s="44">
        <f t="shared" si="29"/>
        <v>-7.917888563049857</v>
      </c>
      <c r="X114" s="44">
        <f>O114/M114*100-100</f>
        <v>1.910828025477727</v>
      </c>
      <c r="Y114" s="44"/>
      <c r="Z114" s="44" t="s">
        <v>259</v>
      </c>
      <c r="AA114" s="44" t="s">
        <v>259</v>
      </c>
      <c r="AB114" s="44" t="s">
        <v>259</v>
      </c>
      <c r="AC114" s="44" t="s">
        <v>259</v>
      </c>
      <c r="AD114" s="46"/>
    </row>
    <row r="115" spans="1:30" s="30" customFormat="1" ht="11.25">
      <c r="A115" s="28" t="s">
        <v>98</v>
      </c>
      <c r="B115" s="40">
        <v>0.359</v>
      </c>
      <c r="C115" s="40">
        <v>0.332</v>
      </c>
      <c r="D115" s="40">
        <v>0.536</v>
      </c>
      <c r="E115" s="40">
        <v>0.455</v>
      </c>
      <c r="F115" s="40"/>
      <c r="G115" s="40">
        <v>0.647</v>
      </c>
      <c r="H115" s="40"/>
      <c r="I115" s="40">
        <v>0.587</v>
      </c>
      <c r="J115" s="40"/>
      <c r="K115" s="40">
        <v>0.783</v>
      </c>
      <c r="L115" s="40"/>
      <c r="M115" s="40">
        <v>0.696</v>
      </c>
      <c r="N115" s="40"/>
      <c r="O115" s="40" t="s">
        <v>261</v>
      </c>
      <c r="P115" s="40"/>
      <c r="Q115" s="40">
        <f t="shared" si="25"/>
        <v>0.017303773282974052</v>
      </c>
      <c r="R115" s="40">
        <f t="shared" si="26"/>
        <v>0.011798995706718069</v>
      </c>
      <c r="S115" s="40" t="s">
        <v>261</v>
      </c>
      <c r="T115" s="40"/>
      <c r="U115" s="44">
        <f t="shared" si="27"/>
        <v>-9.273570324574962</v>
      </c>
      <c r="V115" s="44">
        <f t="shared" si="28"/>
        <v>33.3901192504259</v>
      </c>
      <c r="W115" s="44">
        <f t="shared" si="29"/>
        <v>-11.111111111111114</v>
      </c>
      <c r="X115" s="44" t="s">
        <v>273</v>
      </c>
      <c r="Y115" s="44"/>
      <c r="Z115" s="44" t="s">
        <v>259</v>
      </c>
      <c r="AA115" s="44" t="s">
        <v>259</v>
      </c>
      <c r="AB115" s="44" t="s">
        <v>259</v>
      </c>
      <c r="AC115" s="44" t="s">
        <v>259</v>
      </c>
      <c r="AD115" s="46"/>
    </row>
    <row r="116" spans="1:30" s="30" customFormat="1" ht="11.25">
      <c r="A116" s="28" t="s">
        <v>99</v>
      </c>
      <c r="B116" s="40">
        <v>0.168</v>
      </c>
      <c r="C116" s="40">
        <v>0.189</v>
      </c>
      <c r="D116" s="40">
        <v>0.231</v>
      </c>
      <c r="E116" s="40">
        <v>0.234</v>
      </c>
      <c r="F116" s="40"/>
      <c r="G116" s="40">
        <v>0.127</v>
      </c>
      <c r="H116" s="40"/>
      <c r="I116" s="40">
        <v>0.121</v>
      </c>
      <c r="J116" s="40"/>
      <c r="K116" s="40">
        <v>0.158</v>
      </c>
      <c r="L116" s="40"/>
      <c r="M116" s="40">
        <v>0.118</v>
      </c>
      <c r="N116" s="40"/>
      <c r="O116" s="40" t="s">
        <v>261</v>
      </c>
      <c r="P116" s="40"/>
      <c r="Q116" s="40">
        <f t="shared" si="25"/>
        <v>0.008097587497324905</v>
      </c>
      <c r="R116" s="40">
        <f t="shared" si="26"/>
        <v>0.0020004044445297874</v>
      </c>
      <c r="S116" s="40" t="s">
        <v>261</v>
      </c>
      <c r="T116" s="40"/>
      <c r="U116" s="44">
        <f t="shared" si="27"/>
        <v>-4.7244094488189035</v>
      </c>
      <c r="V116" s="44">
        <f t="shared" si="28"/>
        <v>30.578512396694236</v>
      </c>
      <c r="W116" s="44">
        <f t="shared" si="29"/>
        <v>-25.31645569620254</v>
      </c>
      <c r="X116" s="44" t="s">
        <v>273</v>
      </c>
      <c r="Y116" s="44"/>
      <c r="Z116" s="44" t="s">
        <v>259</v>
      </c>
      <c r="AA116" s="44" t="s">
        <v>259</v>
      </c>
      <c r="AB116" s="44" t="s">
        <v>259</v>
      </c>
      <c r="AC116" s="44" t="s">
        <v>259</v>
      </c>
      <c r="AD116" s="46"/>
    </row>
    <row r="117" spans="1:30" s="30" customFormat="1" ht="11.25">
      <c r="A117" s="28" t="s">
        <v>100</v>
      </c>
      <c r="B117" s="40">
        <v>1.602</v>
      </c>
      <c r="C117" s="40">
        <v>1.151</v>
      </c>
      <c r="D117" s="40">
        <v>1.4</v>
      </c>
      <c r="E117" s="40">
        <v>1.199</v>
      </c>
      <c r="F117" s="40"/>
      <c r="G117" s="40">
        <v>1.227</v>
      </c>
      <c r="H117" s="40"/>
      <c r="I117" s="40">
        <v>1.359</v>
      </c>
      <c r="J117" s="40"/>
      <c r="K117" s="40">
        <v>1.495</v>
      </c>
      <c r="L117" s="40"/>
      <c r="M117" s="40">
        <v>1.318</v>
      </c>
      <c r="N117" s="40"/>
      <c r="O117" s="40">
        <v>1.36</v>
      </c>
      <c r="P117" s="40"/>
      <c r="Q117" s="40">
        <f t="shared" si="25"/>
        <v>0.07721628077806247</v>
      </c>
      <c r="R117" s="40">
        <f t="shared" si="26"/>
        <v>0.022343500490595428</v>
      </c>
      <c r="S117" s="40">
        <f>O117/O$13*100</f>
        <v>0.02039407533623876</v>
      </c>
      <c r="T117" s="40"/>
      <c r="U117" s="44">
        <f t="shared" si="27"/>
        <v>10.757946210268926</v>
      </c>
      <c r="V117" s="44">
        <f t="shared" si="28"/>
        <v>10.00735835172921</v>
      </c>
      <c r="W117" s="44">
        <f t="shared" si="29"/>
        <v>-11.839464882943147</v>
      </c>
      <c r="X117" s="44">
        <f>O117/M117*100-100</f>
        <v>3.1866464339908873</v>
      </c>
      <c r="Y117" s="44"/>
      <c r="Z117" s="44" t="s">
        <v>259</v>
      </c>
      <c r="AA117" s="44" t="s">
        <v>259</v>
      </c>
      <c r="AB117" s="44" t="s">
        <v>259</v>
      </c>
      <c r="AC117" s="44" t="s">
        <v>259</v>
      </c>
      <c r="AD117" s="46"/>
    </row>
    <row r="118" spans="1:30" s="30" customFormat="1" ht="11.25">
      <c r="A118" s="28" t="s">
        <v>101</v>
      </c>
      <c r="B118" s="40">
        <v>0.068</v>
      </c>
      <c r="C118" s="40">
        <v>0.084</v>
      </c>
      <c r="D118" s="40">
        <v>0.136</v>
      </c>
      <c r="E118" s="40">
        <v>0.252</v>
      </c>
      <c r="F118" s="40"/>
      <c r="G118" s="40">
        <v>0.234</v>
      </c>
      <c r="H118" s="40"/>
      <c r="I118" s="40">
        <v>0.235</v>
      </c>
      <c r="J118" s="40"/>
      <c r="K118" s="40">
        <v>0.24</v>
      </c>
      <c r="L118" s="40"/>
      <c r="M118" s="40">
        <v>0.28</v>
      </c>
      <c r="N118" s="40"/>
      <c r="O118" s="40" t="s">
        <v>261</v>
      </c>
      <c r="P118" s="40"/>
      <c r="Q118" s="40">
        <f t="shared" si="25"/>
        <v>0.0032775949393934137</v>
      </c>
      <c r="R118" s="40">
        <f t="shared" si="26"/>
        <v>0.00474672241074865</v>
      </c>
      <c r="S118" s="40" t="s">
        <v>261</v>
      </c>
      <c r="T118" s="40"/>
      <c r="U118" s="44">
        <f t="shared" si="27"/>
        <v>0.42735042735043294</v>
      </c>
      <c r="V118" s="44">
        <f t="shared" si="28"/>
        <v>2.1276595744680833</v>
      </c>
      <c r="W118" s="44">
        <f t="shared" si="29"/>
        <v>16.66666666666667</v>
      </c>
      <c r="X118" s="44" t="s">
        <v>273</v>
      </c>
      <c r="Y118" s="44"/>
      <c r="Z118" s="44" t="s">
        <v>259</v>
      </c>
      <c r="AA118" s="44" t="s">
        <v>259</v>
      </c>
      <c r="AB118" s="44" t="s">
        <v>259</v>
      </c>
      <c r="AC118" s="44" t="s">
        <v>259</v>
      </c>
      <c r="AD118" s="49"/>
    </row>
    <row r="119" spans="1:30" s="30" customFormat="1" ht="11.25">
      <c r="A119" s="28" t="s">
        <v>102</v>
      </c>
      <c r="B119" s="40">
        <v>0.081</v>
      </c>
      <c r="C119" s="40">
        <v>0.113</v>
      </c>
      <c r="D119" s="40">
        <v>0.154</v>
      </c>
      <c r="E119" s="40">
        <v>0.175</v>
      </c>
      <c r="F119" s="40"/>
      <c r="G119" s="40">
        <v>0.141</v>
      </c>
      <c r="H119" s="40"/>
      <c r="I119" s="40">
        <v>0.145</v>
      </c>
      <c r="J119" s="40"/>
      <c r="K119" s="40">
        <v>0.14</v>
      </c>
      <c r="L119" s="40"/>
      <c r="M119" s="40">
        <v>0.13</v>
      </c>
      <c r="N119" s="40"/>
      <c r="O119" s="40" t="s">
        <v>261</v>
      </c>
      <c r="P119" s="40"/>
      <c r="Q119" s="40">
        <f t="shared" si="25"/>
        <v>0.0039041939719245073</v>
      </c>
      <c r="R119" s="40">
        <f t="shared" si="26"/>
        <v>0.0022038354049904443</v>
      </c>
      <c r="S119" s="40" t="s">
        <v>261</v>
      </c>
      <c r="T119" s="40"/>
      <c r="U119" s="44">
        <f t="shared" si="27"/>
        <v>2.836879432624116</v>
      </c>
      <c r="V119" s="44">
        <f t="shared" si="28"/>
        <v>-3.4482758620689538</v>
      </c>
      <c r="W119" s="44">
        <f t="shared" si="29"/>
        <v>-7.142857142857153</v>
      </c>
      <c r="X119" s="44" t="s">
        <v>273</v>
      </c>
      <c r="Y119" s="44"/>
      <c r="Z119" s="44" t="s">
        <v>259</v>
      </c>
      <c r="AA119" s="44" t="s">
        <v>259</v>
      </c>
      <c r="AB119" s="44" t="s">
        <v>259</v>
      </c>
      <c r="AC119" s="44" t="s">
        <v>259</v>
      </c>
      <c r="AD119" s="49"/>
    </row>
    <row r="120" spans="1:30" s="30" customFormat="1" ht="11.25">
      <c r="A120" s="28" t="s">
        <v>103</v>
      </c>
      <c r="B120" s="40">
        <v>0.074</v>
      </c>
      <c r="C120" s="40">
        <v>0.166</v>
      </c>
      <c r="D120" s="40">
        <v>0.285</v>
      </c>
      <c r="E120" s="40">
        <v>0.365</v>
      </c>
      <c r="F120" s="40"/>
      <c r="G120" s="40">
        <v>0.332</v>
      </c>
      <c r="H120" s="40"/>
      <c r="I120" s="40">
        <v>0.334</v>
      </c>
      <c r="J120" s="40"/>
      <c r="K120" s="40">
        <v>0.356</v>
      </c>
      <c r="L120" s="40"/>
      <c r="M120" s="40">
        <v>0.316</v>
      </c>
      <c r="N120" s="40"/>
      <c r="O120" s="40" t="s">
        <v>261</v>
      </c>
      <c r="P120" s="40"/>
      <c r="Q120" s="40">
        <f t="shared" si="25"/>
        <v>0.0035667944928693025</v>
      </c>
      <c r="R120" s="40">
        <f t="shared" si="26"/>
        <v>0.005357015292130618</v>
      </c>
      <c r="S120" s="40" t="s">
        <v>261</v>
      </c>
      <c r="T120" s="40"/>
      <c r="U120" s="44">
        <f t="shared" si="27"/>
        <v>0.6024096385542208</v>
      </c>
      <c r="V120" s="44">
        <f t="shared" si="28"/>
        <v>6.58682634730539</v>
      </c>
      <c r="W120" s="44">
        <f t="shared" si="29"/>
        <v>-11.235955056179776</v>
      </c>
      <c r="X120" s="44" t="s">
        <v>273</v>
      </c>
      <c r="Y120" s="44"/>
      <c r="Z120" s="44" t="s">
        <v>259</v>
      </c>
      <c r="AA120" s="44" t="s">
        <v>259</v>
      </c>
      <c r="AB120" s="44" t="s">
        <v>259</v>
      </c>
      <c r="AC120" s="44" t="s">
        <v>259</v>
      </c>
      <c r="AD120" s="46"/>
    </row>
    <row r="121" spans="1:30" s="30" customFormat="1" ht="11.25">
      <c r="A121" s="28" t="s">
        <v>104</v>
      </c>
      <c r="B121" s="40">
        <v>0.029</v>
      </c>
      <c r="C121" s="40">
        <v>0.036</v>
      </c>
      <c r="D121" s="40">
        <v>0.052</v>
      </c>
      <c r="E121" s="40">
        <v>0.063</v>
      </c>
      <c r="F121" s="40"/>
      <c r="G121" s="40">
        <v>0.064</v>
      </c>
      <c r="H121" s="40"/>
      <c r="I121" s="40">
        <v>0.06</v>
      </c>
      <c r="J121" s="40"/>
      <c r="K121" s="40">
        <v>0.054</v>
      </c>
      <c r="L121" s="40"/>
      <c r="M121" s="40">
        <v>0.055</v>
      </c>
      <c r="N121" s="40"/>
      <c r="O121" s="40" t="s">
        <v>261</v>
      </c>
      <c r="P121" s="40"/>
      <c r="Q121" s="40">
        <f t="shared" si="25"/>
        <v>0.0013977978418001323</v>
      </c>
      <c r="R121" s="40">
        <f t="shared" si="26"/>
        <v>0.0009323919021113417</v>
      </c>
      <c r="S121" s="40" t="s">
        <v>261</v>
      </c>
      <c r="T121" s="40"/>
      <c r="U121" s="44">
        <f t="shared" si="27"/>
        <v>-6.25</v>
      </c>
      <c r="V121" s="44">
        <f t="shared" si="28"/>
        <v>-10</v>
      </c>
      <c r="W121" s="44">
        <f t="shared" si="29"/>
        <v>1.8518518518518619</v>
      </c>
      <c r="X121" s="44" t="s">
        <v>273</v>
      </c>
      <c r="Y121" s="44"/>
      <c r="Z121" s="44" t="s">
        <v>259</v>
      </c>
      <c r="AA121" s="44" t="s">
        <v>259</v>
      </c>
      <c r="AB121" s="44" t="s">
        <v>259</v>
      </c>
      <c r="AC121" s="44" t="s">
        <v>259</v>
      </c>
      <c r="AD121" s="46"/>
    </row>
    <row r="122" spans="1:30" s="30" customFormat="1" ht="11.25">
      <c r="A122" s="28" t="s">
        <v>105</v>
      </c>
      <c r="B122" s="40">
        <v>0.58</v>
      </c>
      <c r="C122" s="40">
        <v>0.598</v>
      </c>
      <c r="D122" s="40">
        <v>0.621</v>
      </c>
      <c r="E122" s="40">
        <v>0.67</v>
      </c>
      <c r="F122" s="40"/>
      <c r="G122" s="40">
        <v>1.4</v>
      </c>
      <c r="H122" s="40"/>
      <c r="I122" s="40">
        <v>0.926</v>
      </c>
      <c r="J122" s="40"/>
      <c r="K122" s="40">
        <v>0.68</v>
      </c>
      <c r="L122" s="40"/>
      <c r="M122" s="40">
        <v>0.821</v>
      </c>
      <c r="N122" s="40"/>
      <c r="O122" s="40">
        <v>0.89</v>
      </c>
      <c r="P122" s="40"/>
      <c r="Q122" s="40">
        <f t="shared" si="25"/>
        <v>0.027955956836002643</v>
      </c>
      <c r="R122" s="40">
        <f t="shared" si="26"/>
        <v>0.013918068211516574</v>
      </c>
      <c r="S122" s="40">
        <f>O122/O$13*100</f>
        <v>0.013346122830332714</v>
      </c>
      <c r="T122" s="40"/>
      <c r="U122" s="44">
        <f t="shared" si="27"/>
        <v>-33.85714285714285</v>
      </c>
      <c r="V122" s="44">
        <f t="shared" si="28"/>
        <v>-26.565874730021605</v>
      </c>
      <c r="W122" s="44">
        <f t="shared" si="29"/>
        <v>20.735294117647058</v>
      </c>
      <c r="X122" s="44">
        <f>O122/M122*100-100</f>
        <v>8.404384896467732</v>
      </c>
      <c r="Y122" s="44"/>
      <c r="Z122" s="44" t="s">
        <v>259</v>
      </c>
      <c r="AA122" s="44" t="s">
        <v>259</v>
      </c>
      <c r="AB122" s="44" t="s">
        <v>259</v>
      </c>
      <c r="AC122" s="44" t="s">
        <v>259</v>
      </c>
      <c r="AD122" s="46"/>
    </row>
    <row r="123" spans="1:30" s="30" customFormat="1" ht="11.25">
      <c r="A123" s="28" t="s">
        <v>211</v>
      </c>
      <c r="B123" s="40">
        <v>0.836</v>
      </c>
      <c r="C123" s="40">
        <v>0.793</v>
      </c>
      <c r="D123" s="40">
        <v>0.887</v>
      </c>
      <c r="E123" s="40">
        <v>0.397</v>
      </c>
      <c r="F123" s="40"/>
      <c r="G123" s="40">
        <v>0.424</v>
      </c>
      <c r="H123" s="40"/>
      <c r="I123" s="40">
        <v>0.318</v>
      </c>
      <c r="J123" s="40"/>
      <c r="K123" s="40">
        <v>0.322</v>
      </c>
      <c r="L123" s="40"/>
      <c r="M123" s="40">
        <v>0.37</v>
      </c>
      <c r="N123" s="40"/>
      <c r="O123" s="40" t="s">
        <v>261</v>
      </c>
      <c r="P123" s="40"/>
      <c r="Q123" s="40">
        <f t="shared" si="25"/>
        <v>0.04029513778430726</v>
      </c>
      <c r="R123" s="40">
        <f t="shared" si="26"/>
        <v>0.006272454614203572</v>
      </c>
      <c r="S123" s="40" t="s">
        <v>261</v>
      </c>
      <c r="T123" s="40"/>
      <c r="U123" s="44">
        <f t="shared" si="27"/>
        <v>-25</v>
      </c>
      <c r="V123" s="44">
        <f t="shared" si="28"/>
        <v>1.2578616352201237</v>
      </c>
      <c r="W123" s="44">
        <f t="shared" si="29"/>
        <v>14.90683229813665</v>
      </c>
      <c r="X123" s="44" t="s">
        <v>273</v>
      </c>
      <c r="Y123" s="44"/>
      <c r="Z123" s="44" t="s">
        <v>259</v>
      </c>
      <c r="AA123" s="44" t="s">
        <v>259</v>
      </c>
      <c r="AB123" s="44" t="s">
        <v>259</v>
      </c>
      <c r="AC123" s="44" t="s">
        <v>259</v>
      </c>
      <c r="AD123" s="46"/>
    </row>
    <row r="124" spans="1:30" s="30" customFormat="1" ht="11.25">
      <c r="A124" s="28" t="s">
        <v>107</v>
      </c>
      <c r="B124" s="40">
        <v>2.967</v>
      </c>
      <c r="C124" s="40">
        <v>1.749</v>
      </c>
      <c r="D124" s="40">
        <v>2.097</v>
      </c>
      <c r="E124" s="40">
        <v>2.945</v>
      </c>
      <c r="F124" s="40"/>
      <c r="G124" s="40">
        <v>2.902</v>
      </c>
      <c r="H124" s="40"/>
      <c r="I124" s="40">
        <v>2.781</v>
      </c>
      <c r="J124" s="40"/>
      <c r="K124" s="40">
        <v>2.991</v>
      </c>
      <c r="L124" s="40"/>
      <c r="M124" s="40">
        <v>3.252</v>
      </c>
      <c r="N124" s="40"/>
      <c r="O124" s="40">
        <v>3.084</v>
      </c>
      <c r="P124" s="40"/>
      <c r="Q124" s="40">
        <f t="shared" si="25"/>
        <v>0.14300917919382733</v>
      </c>
      <c r="R124" s="40">
        <f t="shared" si="26"/>
        <v>0.05512979028483788</v>
      </c>
      <c r="S124" s="40">
        <f>O124/O$13*100</f>
        <v>0.0462465649536473</v>
      </c>
      <c r="T124" s="40"/>
      <c r="U124" s="44">
        <f t="shared" si="27"/>
        <v>-4.169538249483111</v>
      </c>
      <c r="V124" s="44">
        <f t="shared" si="28"/>
        <v>7.551240560949296</v>
      </c>
      <c r="W124" s="44">
        <f t="shared" si="29"/>
        <v>8.726178535606806</v>
      </c>
      <c r="X124" s="44">
        <f>O124/M124*100-100</f>
        <v>-5.166051660516601</v>
      </c>
      <c r="Y124" s="44"/>
      <c r="Z124" s="44" t="s">
        <v>259</v>
      </c>
      <c r="AA124" s="44" t="s">
        <v>259</v>
      </c>
      <c r="AB124" s="44" t="s">
        <v>259</v>
      </c>
      <c r="AC124" s="44" t="s">
        <v>259</v>
      </c>
      <c r="AD124" s="46"/>
    </row>
    <row r="125" spans="1:30" s="30" customFormat="1" ht="11.25">
      <c r="A125" s="28" t="s">
        <v>108</v>
      </c>
      <c r="B125" s="40">
        <v>0.213</v>
      </c>
      <c r="C125" s="40">
        <v>0.201</v>
      </c>
      <c r="D125" s="40">
        <v>0.215</v>
      </c>
      <c r="E125" s="40">
        <v>0.275</v>
      </c>
      <c r="F125" s="40"/>
      <c r="G125" s="40">
        <v>0.308</v>
      </c>
      <c r="H125" s="40"/>
      <c r="I125" s="40">
        <v>0.235</v>
      </c>
      <c r="J125" s="40"/>
      <c r="K125" s="40">
        <v>0.275</v>
      </c>
      <c r="L125" s="40"/>
      <c r="M125" s="40">
        <v>0.27</v>
      </c>
      <c r="N125" s="40"/>
      <c r="O125" s="40" t="s">
        <v>261</v>
      </c>
      <c r="P125" s="40"/>
      <c r="Q125" s="40">
        <f t="shared" si="25"/>
        <v>0.010266584148394075</v>
      </c>
      <c r="R125" s="40">
        <f t="shared" si="26"/>
        <v>0.004577196610364769</v>
      </c>
      <c r="S125" s="40" t="s">
        <v>261</v>
      </c>
      <c r="T125" s="40"/>
      <c r="U125" s="44">
        <f t="shared" si="27"/>
        <v>-23.701298701298697</v>
      </c>
      <c r="V125" s="44">
        <f t="shared" si="28"/>
        <v>17.02127659574471</v>
      </c>
      <c r="W125" s="44">
        <f t="shared" si="29"/>
        <v>-1.818181818181813</v>
      </c>
      <c r="X125" s="44" t="s">
        <v>273</v>
      </c>
      <c r="Y125" s="44"/>
      <c r="Z125" s="44" t="s">
        <v>259</v>
      </c>
      <c r="AA125" s="44" t="s">
        <v>259</v>
      </c>
      <c r="AB125" s="44" t="s">
        <v>259</v>
      </c>
      <c r="AC125" s="44" t="s">
        <v>259</v>
      </c>
      <c r="AD125" s="46"/>
    </row>
    <row r="126" spans="1:30" s="30" customFormat="1" ht="11.25">
      <c r="A126" s="28" t="s">
        <v>109</v>
      </c>
      <c r="B126" s="40">
        <v>4.86</v>
      </c>
      <c r="C126" s="40">
        <v>5.495</v>
      </c>
      <c r="D126" s="40">
        <v>9.216</v>
      </c>
      <c r="E126" s="40">
        <v>11.76</v>
      </c>
      <c r="F126" s="40"/>
      <c r="G126" s="40">
        <v>13.038</v>
      </c>
      <c r="H126" s="40"/>
      <c r="I126" s="40">
        <v>13.211</v>
      </c>
      <c r="J126" s="40"/>
      <c r="K126" s="40">
        <v>16.166</v>
      </c>
      <c r="L126" s="40"/>
      <c r="M126" s="40">
        <v>16.022</v>
      </c>
      <c r="N126" s="40"/>
      <c r="O126" s="40">
        <v>14.01</v>
      </c>
      <c r="P126" s="40"/>
      <c r="Q126" s="40">
        <f t="shared" si="25"/>
        <v>0.23425163831547044</v>
      </c>
      <c r="R126" s="40">
        <f t="shared" si="26"/>
        <v>0.271614237375053</v>
      </c>
      <c r="S126" s="40">
        <f>O126/O$13*100</f>
        <v>0.21008896725051834</v>
      </c>
      <c r="T126" s="40"/>
      <c r="U126" s="44">
        <f t="shared" si="27"/>
        <v>1.3268906273968355</v>
      </c>
      <c r="V126" s="44">
        <f t="shared" si="28"/>
        <v>22.367723866474904</v>
      </c>
      <c r="W126" s="44">
        <f t="shared" si="29"/>
        <v>-0.8907583817889417</v>
      </c>
      <c r="X126" s="44">
        <f>O126/M126*100-100</f>
        <v>-12.557733116964158</v>
      </c>
      <c r="Y126" s="44"/>
      <c r="Z126" s="44" t="s">
        <v>259</v>
      </c>
      <c r="AA126" s="44" t="s">
        <v>259</v>
      </c>
      <c r="AB126" s="44" t="s">
        <v>259</v>
      </c>
      <c r="AC126" s="44" t="s">
        <v>259</v>
      </c>
      <c r="AD126" s="46"/>
    </row>
    <row r="127" spans="1:30" s="30" customFormat="1" ht="11.25">
      <c r="A127" s="28" t="s">
        <v>110</v>
      </c>
      <c r="B127" s="40">
        <v>0.026</v>
      </c>
      <c r="C127" s="40">
        <v>0.02</v>
      </c>
      <c r="D127" s="40">
        <v>0.061</v>
      </c>
      <c r="E127" s="40">
        <v>0.05</v>
      </c>
      <c r="F127" s="40"/>
      <c r="G127" s="40">
        <v>0.085</v>
      </c>
      <c r="H127" s="40"/>
      <c r="I127" s="40">
        <v>0.08</v>
      </c>
      <c r="J127" s="40"/>
      <c r="K127" s="40">
        <v>0.032</v>
      </c>
      <c r="L127" s="40"/>
      <c r="M127" s="40">
        <v>0.028</v>
      </c>
      <c r="N127" s="40"/>
      <c r="O127" s="40" t="s">
        <v>261</v>
      </c>
      <c r="P127" s="40"/>
      <c r="Q127" s="40">
        <f t="shared" si="25"/>
        <v>0.0012531980650621875</v>
      </c>
      <c r="R127" s="40">
        <f t="shared" si="26"/>
        <v>0.00047467224107486486</v>
      </c>
      <c r="S127" s="40" t="s">
        <v>261</v>
      </c>
      <c r="T127" s="40"/>
      <c r="U127" s="44">
        <f t="shared" si="27"/>
        <v>-5.882352941176478</v>
      </c>
      <c r="V127" s="44">
        <f t="shared" si="28"/>
        <v>-60</v>
      </c>
      <c r="W127" s="44">
        <f t="shared" si="29"/>
        <v>-12.5</v>
      </c>
      <c r="X127" s="44" t="s">
        <v>273</v>
      </c>
      <c r="Y127" s="44"/>
      <c r="Z127" s="44" t="s">
        <v>259</v>
      </c>
      <c r="AA127" s="44" t="s">
        <v>259</v>
      </c>
      <c r="AB127" s="44" t="s">
        <v>259</v>
      </c>
      <c r="AC127" s="44" t="s">
        <v>259</v>
      </c>
      <c r="AD127" s="46"/>
    </row>
    <row r="128" spans="1:30" s="30" customFormat="1" ht="11.25">
      <c r="A128" s="28" t="s">
        <v>111</v>
      </c>
      <c r="B128" s="40">
        <v>0.716</v>
      </c>
      <c r="C128" s="40">
        <v>0.993</v>
      </c>
      <c r="D128" s="40">
        <v>1.081</v>
      </c>
      <c r="E128" s="40" t="s">
        <v>23</v>
      </c>
      <c r="F128" s="40"/>
      <c r="G128" s="40" t="s">
        <v>23</v>
      </c>
      <c r="H128" s="40"/>
      <c r="I128" s="40" t="s">
        <v>23</v>
      </c>
      <c r="J128" s="40"/>
      <c r="K128" s="40" t="s">
        <v>23</v>
      </c>
      <c r="L128" s="40"/>
      <c r="M128" s="40" t="s">
        <v>23</v>
      </c>
      <c r="N128" s="40"/>
      <c r="O128" s="40" t="s">
        <v>23</v>
      </c>
      <c r="P128" s="40"/>
      <c r="Q128" s="40">
        <f t="shared" si="25"/>
        <v>0.03451114671478947</v>
      </c>
      <c r="R128" s="40" t="s">
        <v>23</v>
      </c>
      <c r="S128" s="40" t="s">
        <v>23</v>
      </c>
      <c r="T128" s="40"/>
      <c r="U128" s="44" t="s">
        <v>23</v>
      </c>
      <c r="V128" s="44" t="s">
        <v>23</v>
      </c>
      <c r="W128" s="44" t="s">
        <v>23</v>
      </c>
      <c r="X128" s="44" t="s">
        <v>23</v>
      </c>
      <c r="Y128" s="44"/>
      <c r="Z128" s="44" t="s">
        <v>259</v>
      </c>
      <c r="AA128" s="44" t="s">
        <v>259</v>
      </c>
      <c r="AB128" s="44" t="s">
        <v>259</v>
      </c>
      <c r="AC128" s="44" t="s">
        <v>259</v>
      </c>
      <c r="AD128" s="46"/>
    </row>
    <row r="129" spans="1:30" s="30" customFormat="1" ht="11.25">
      <c r="A129" s="28" t="s">
        <v>112</v>
      </c>
      <c r="B129" s="40" t="s">
        <v>23</v>
      </c>
      <c r="C129" s="40" t="s">
        <v>23</v>
      </c>
      <c r="D129" s="40" t="s">
        <v>23</v>
      </c>
      <c r="E129" s="40">
        <v>1.145</v>
      </c>
      <c r="F129" s="40"/>
      <c r="G129" s="40">
        <v>1.401</v>
      </c>
      <c r="H129" s="40"/>
      <c r="I129" s="40">
        <v>1.32</v>
      </c>
      <c r="J129" s="40"/>
      <c r="K129" s="40">
        <v>1.5</v>
      </c>
      <c r="L129" s="40"/>
      <c r="M129" s="40">
        <v>1.317</v>
      </c>
      <c r="N129" s="40"/>
      <c r="O129" s="40">
        <v>1.56</v>
      </c>
      <c r="P129" s="40"/>
      <c r="Q129" s="40" t="s">
        <v>23</v>
      </c>
      <c r="R129" s="40">
        <f aca="true" t="shared" si="30" ref="R129:R192">M129/M$13*100</f>
        <v>0.022326547910557038</v>
      </c>
      <c r="S129" s="40" t="s">
        <v>261</v>
      </c>
      <c r="T129" s="40"/>
      <c r="U129" s="44">
        <f aca="true" t="shared" si="31" ref="U129:U192">I129/G129*100-100</f>
        <v>-5.781584582441113</v>
      </c>
      <c r="V129" s="44">
        <f aca="true" t="shared" si="32" ref="V129:V192">K129/I129*100-100</f>
        <v>13.636363636363626</v>
      </c>
      <c r="W129" s="44">
        <f aca="true" t="shared" si="33" ref="W129:W192">M129/K129*100-100</f>
        <v>-12.200000000000003</v>
      </c>
      <c r="X129" s="44" t="s">
        <v>273</v>
      </c>
      <c r="Y129" s="44"/>
      <c r="Z129" s="44" t="s">
        <v>259</v>
      </c>
      <c r="AA129" s="44" t="s">
        <v>259</v>
      </c>
      <c r="AB129" s="44" t="s">
        <v>259</v>
      </c>
      <c r="AC129" s="44" t="s">
        <v>259</v>
      </c>
      <c r="AD129" s="46"/>
    </row>
    <row r="130" spans="1:30" s="30" customFormat="1" ht="11.25">
      <c r="A130" s="28" t="s">
        <v>113</v>
      </c>
      <c r="B130" s="40">
        <v>0.674</v>
      </c>
      <c r="C130" s="40">
        <v>0.855</v>
      </c>
      <c r="D130" s="40">
        <v>0.918</v>
      </c>
      <c r="E130" s="40">
        <v>0.882</v>
      </c>
      <c r="F130" s="40"/>
      <c r="G130" s="40">
        <v>0.969</v>
      </c>
      <c r="H130" s="40"/>
      <c r="I130" s="40">
        <v>1.104</v>
      </c>
      <c r="J130" s="40"/>
      <c r="K130" s="40">
        <v>1.255</v>
      </c>
      <c r="L130" s="40"/>
      <c r="M130" s="40">
        <v>0.96</v>
      </c>
      <c r="N130" s="40"/>
      <c r="O130" s="40">
        <v>1.03</v>
      </c>
      <c r="P130" s="40"/>
      <c r="Q130" s="40">
        <f aca="true" t="shared" si="34" ref="Q130:Q193">B130/B$13*100</f>
        <v>0.03248674984045825</v>
      </c>
      <c r="R130" s="40">
        <f t="shared" si="30"/>
        <v>0.01627447683685251</v>
      </c>
      <c r="S130" s="40">
        <f>O130/O$13*100</f>
        <v>0.01544551293847494</v>
      </c>
      <c r="T130" s="40"/>
      <c r="U130" s="44">
        <f t="shared" si="31"/>
        <v>13.931888544891649</v>
      </c>
      <c r="V130" s="44">
        <f t="shared" si="32"/>
        <v>13.677536231884034</v>
      </c>
      <c r="W130" s="44">
        <f t="shared" si="33"/>
        <v>-23.505976095617527</v>
      </c>
      <c r="X130" s="44">
        <f>O130/M130*100-100</f>
        <v>7.291666666666671</v>
      </c>
      <c r="Y130" s="44"/>
      <c r="Z130" s="44" t="s">
        <v>259</v>
      </c>
      <c r="AA130" s="44" t="s">
        <v>259</v>
      </c>
      <c r="AB130" s="44" t="s">
        <v>259</v>
      </c>
      <c r="AC130" s="44" t="s">
        <v>259</v>
      </c>
      <c r="AD130" s="46"/>
    </row>
    <row r="131" spans="1:30" s="30" customFormat="1" ht="11.25">
      <c r="A131" s="28" t="s">
        <v>114</v>
      </c>
      <c r="B131" s="40">
        <v>0.165</v>
      </c>
      <c r="C131" s="40">
        <v>0.093</v>
      </c>
      <c r="D131" s="40">
        <v>0.199</v>
      </c>
      <c r="E131" s="40">
        <v>0.182</v>
      </c>
      <c r="F131" s="40"/>
      <c r="G131" s="40">
        <v>0.258</v>
      </c>
      <c r="H131" s="40"/>
      <c r="I131" s="40">
        <v>0.278</v>
      </c>
      <c r="J131" s="40"/>
      <c r="K131" s="40">
        <v>0.245</v>
      </c>
      <c r="L131" s="40"/>
      <c r="M131" s="40">
        <v>0.192</v>
      </c>
      <c r="N131" s="40"/>
      <c r="O131" s="40" t="s">
        <v>261</v>
      </c>
      <c r="P131" s="40"/>
      <c r="Q131" s="40">
        <f t="shared" si="34"/>
        <v>0.00795298772058696</v>
      </c>
      <c r="R131" s="40">
        <f t="shared" si="30"/>
        <v>0.0032548953673705023</v>
      </c>
      <c r="S131" s="40" t="s">
        <v>261</v>
      </c>
      <c r="T131" s="40"/>
      <c r="U131" s="44">
        <f t="shared" si="31"/>
        <v>7.751937984496138</v>
      </c>
      <c r="V131" s="44">
        <f t="shared" si="32"/>
        <v>-11.870503597122323</v>
      </c>
      <c r="W131" s="44">
        <f t="shared" si="33"/>
        <v>-21.632653061224488</v>
      </c>
      <c r="X131" s="44" t="s">
        <v>273</v>
      </c>
      <c r="Y131" s="44"/>
      <c r="Z131" s="44" t="s">
        <v>259</v>
      </c>
      <c r="AA131" s="44" t="s">
        <v>259</v>
      </c>
      <c r="AB131" s="44" t="s">
        <v>259</v>
      </c>
      <c r="AC131" s="44" t="s">
        <v>259</v>
      </c>
      <c r="AD131" s="46"/>
    </row>
    <row r="132" spans="1:30" s="30" customFormat="1" ht="11.25">
      <c r="A132" s="28" t="s">
        <v>115</v>
      </c>
      <c r="B132" s="40">
        <v>1.129</v>
      </c>
      <c r="C132" s="40">
        <v>0.866</v>
      </c>
      <c r="D132" s="40">
        <v>1.205</v>
      </c>
      <c r="E132" s="40">
        <v>1.906</v>
      </c>
      <c r="F132" s="40"/>
      <c r="G132" s="40">
        <v>2.108</v>
      </c>
      <c r="H132" s="40"/>
      <c r="I132" s="40">
        <v>2.326</v>
      </c>
      <c r="J132" s="40"/>
      <c r="K132" s="40">
        <v>2.563</v>
      </c>
      <c r="L132" s="40"/>
      <c r="M132" s="40">
        <v>3.505</v>
      </c>
      <c r="N132" s="40"/>
      <c r="O132" s="40" t="s">
        <v>261</v>
      </c>
      <c r="P132" s="40"/>
      <c r="Q132" s="40">
        <f t="shared" si="34"/>
        <v>0.05441771597904653</v>
      </c>
      <c r="R132" s="40">
        <f t="shared" si="30"/>
        <v>0.059418793034550055</v>
      </c>
      <c r="S132" s="40" t="s">
        <v>261</v>
      </c>
      <c r="T132" s="40"/>
      <c r="U132" s="44">
        <f t="shared" si="31"/>
        <v>10.341555977229604</v>
      </c>
      <c r="V132" s="44">
        <f t="shared" si="32"/>
        <v>10.18916595012898</v>
      </c>
      <c r="W132" s="44">
        <f t="shared" si="33"/>
        <v>36.75380413577838</v>
      </c>
      <c r="X132" s="44" t="s">
        <v>273</v>
      </c>
      <c r="Y132" s="44"/>
      <c r="Z132" s="44" t="s">
        <v>259</v>
      </c>
      <c r="AA132" s="44" t="s">
        <v>259</v>
      </c>
      <c r="AB132" s="44" t="s">
        <v>259</v>
      </c>
      <c r="AC132" s="44" t="s">
        <v>259</v>
      </c>
      <c r="AD132" s="46"/>
    </row>
    <row r="133" spans="1:30" s="30" customFormat="1" ht="11.25">
      <c r="A133" s="28" t="s">
        <v>116</v>
      </c>
      <c r="B133" s="40">
        <v>0.36</v>
      </c>
      <c r="C133" s="40">
        <v>0.448</v>
      </c>
      <c r="D133" s="40">
        <v>0.723</v>
      </c>
      <c r="E133" s="40">
        <v>0.75</v>
      </c>
      <c r="F133" s="40"/>
      <c r="G133" s="40">
        <v>0.859</v>
      </c>
      <c r="H133" s="40"/>
      <c r="I133" s="40">
        <v>0.988</v>
      </c>
      <c r="J133" s="40"/>
      <c r="K133" s="40">
        <v>1.09</v>
      </c>
      <c r="L133" s="40"/>
      <c r="M133" s="40">
        <v>1.1</v>
      </c>
      <c r="N133" s="40"/>
      <c r="O133" s="40">
        <v>1.13</v>
      </c>
      <c r="P133" s="40"/>
      <c r="Q133" s="40">
        <f t="shared" si="34"/>
        <v>0.017351973208553365</v>
      </c>
      <c r="R133" s="40">
        <f t="shared" si="30"/>
        <v>0.018647838042226837</v>
      </c>
      <c r="S133" s="40">
        <f>O133/O$13*100</f>
        <v>0.01694507730143367</v>
      </c>
      <c r="T133" s="40"/>
      <c r="U133" s="44">
        <f t="shared" si="31"/>
        <v>15.017462165308501</v>
      </c>
      <c r="V133" s="44">
        <f t="shared" si="32"/>
        <v>10.323886639676118</v>
      </c>
      <c r="W133" s="44">
        <f t="shared" si="33"/>
        <v>0.9174311926605441</v>
      </c>
      <c r="X133" s="44">
        <f>O133/M133*100-100</f>
        <v>2.7272727272727053</v>
      </c>
      <c r="Y133" s="44"/>
      <c r="Z133" s="44" t="s">
        <v>259</v>
      </c>
      <c r="AA133" s="44" t="s">
        <v>259</v>
      </c>
      <c r="AB133" s="44" t="s">
        <v>259</v>
      </c>
      <c r="AC133" s="44" t="s">
        <v>259</v>
      </c>
      <c r="AD133" s="46"/>
    </row>
    <row r="134" spans="1:30" s="30" customFormat="1" ht="11.25">
      <c r="A134" s="28" t="s">
        <v>117</v>
      </c>
      <c r="B134" s="40">
        <v>0.055</v>
      </c>
      <c r="C134" s="40">
        <v>0.06</v>
      </c>
      <c r="D134" s="40">
        <v>0.068</v>
      </c>
      <c r="E134" s="40">
        <v>0.133</v>
      </c>
      <c r="F134" s="40"/>
      <c r="G134" s="40">
        <v>0.087</v>
      </c>
      <c r="H134" s="40"/>
      <c r="I134" s="40">
        <v>0.089</v>
      </c>
      <c r="J134" s="40"/>
      <c r="K134" s="40">
        <v>0.068</v>
      </c>
      <c r="L134" s="40"/>
      <c r="M134" s="40">
        <v>0.069</v>
      </c>
      <c r="N134" s="40"/>
      <c r="O134" s="40" t="s">
        <v>261</v>
      </c>
      <c r="P134" s="40"/>
      <c r="Q134" s="40">
        <f t="shared" si="34"/>
        <v>0.00265099590686232</v>
      </c>
      <c r="R134" s="40">
        <f t="shared" si="30"/>
        <v>0.0011697280226487742</v>
      </c>
      <c r="S134" s="40" t="s">
        <v>261</v>
      </c>
      <c r="T134" s="40"/>
      <c r="U134" s="44">
        <f t="shared" si="31"/>
        <v>2.2988505747126453</v>
      </c>
      <c r="V134" s="44">
        <f t="shared" si="32"/>
        <v>-23.595505617977523</v>
      </c>
      <c r="W134" s="44">
        <f t="shared" si="33"/>
        <v>1.470588235294116</v>
      </c>
      <c r="X134" s="44" t="s">
        <v>273</v>
      </c>
      <c r="Y134" s="44"/>
      <c r="Z134" s="44" t="s">
        <v>259</v>
      </c>
      <c r="AA134" s="44" t="s">
        <v>259</v>
      </c>
      <c r="AB134" s="44" t="s">
        <v>259</v>
      </c>
      <c r="AC134" s="44" t="s">
        <v>259</v>
      </c>
      <c r="AD134" s="46"/>
    </row>
    <row r="135" spans="1:30" s="30" customFormat="1" ht="11.25">
      <c r="A135" s="28" t="s">
        <v>118</v>
      </c>
      <c r="B135" s="40">
        <v>2.125</v>
      </c>
      <c r="C135" s="40">
        <v>1.436</v>
      </c>
      <c r="D135" s="40">
        <v>2.125</v>
      </c>
      <c r="E135" s="40">
        <v>2.991</v>
      </c>
      <c r="F135" s="40"/>
      <c r="G135" s="40">
        <v>2.949</v>
      </c>
      <c r="H135" s="40"/>
      <c r="I135" s="40">
        <v>3.279</v>
      </c>
      <c r="J135" s="40"/>
      <c r="K135" s="40">
        <v>3.197</v>
      </c>
      <c r="L135" s="40"/>
      <c r="M135" s="40">
        <v>2.832</v>
      </c>
      <c r="N135" s="40"/>
      <c r="O135" s="40">
        <v>3.105</v>
      </c>
      <c r="P135" s="40"/>
      <c r="Q135" s="40">
        <f t="shared" si="34"/>
        <v>0.10242484185604417</v>
      </c>
      <c r="R135" s="40">
        <f t="shared" si="30"/>
        <v>0.0480097066687149</v>
      </c>
      <c r="S135" s="40">
        <f>O135/O$13*100</f>
        <v>0.04656147346986863</v>
      </c>
      <c r="T135" s="40"/>
      <c r="U135" s="44">
        <f t="shared" si="31"/>
        <v>11.190233977619528</v>
      </c>
      <c r="V135" s="44">
        <f t="shared" si="32"/>
        <v>-2.5007624275693843</v>
      </c>
      <c r="W135" s="44">
        <f t="shared" si="33"/>
        <v>-11.416953393806693</v>
      </c>
      <c r="X135" s="44">
        <f>O135/M135*100-100</f>
        <v>9.639830508474589</v>
      </c>
      <c r="Y135" s="44"/>
      <c r="Z135" s="44" t="s">
        <v>259</v>
      </c>
      <c r="AA135" s="44" t="s">
        <v>259</v>
      </c>
      <c r="AB135" s="44" t="s">
        <v>259</v>
      </c>
      <c r="AC135" s="44" t="s">
        <v>259</v>
      </c>
      <c r="AD135" s="46"/>
    </row>
    <row r="136" spans="1:30" s="30" customFormat="1" ht="11.25">
      <c r="A136" s="28" t="s">
        <v>119</v>
      </c>
      <c r="B136" s="40">
        <v>0.464</v>
      </c>
      <c r="C136" s="40">
        <v>0.343</v>
      </c>
      <c r="D136" s="40">
        <v>0.672</v>
      </c>
      <c r="E136" s="40">
        <v>0.986</v>
      </c>
      <c r="F136" s="40"/>
      <c r="G136" s="40">
        <v>0.999</v>
      </c>
      <c r="H136" s="40"/>
      <c r="I136" s="40">
        <v>1.025</v>
      </c>
      <c r="J136" s="40"/>
      <c r="K136" s="40">
        <v>0.863</v>
      </c>
      <c r="L136" s="40"/>
      <c r="M136" s="40">
        <v>0.781</v>
      </c>
      <c r="N136" s="40"/>
      <c r="O136" s="40">
        <v>0.7</v>
      </c>
      <c r="P136" s="40"/>
      <c r="Q136" s="40">
        <f t="shared" si="34"/>
        <v>0.022364765468802117</v>
      </c>
      <c r="R136" s="40">
        <f t="shared" si="30"/>
        <v>0.013239965009981052</v>
      </c>
      <c r="S136" s="40">
        <f>O136/O$13*100</f>
        <v>0.010496950540711123</v>
      </c>
      <c r="T136" s="40"/>
      <c r="U136" s="44">
        <f t="shared" si="31"/>
        <v>2.6026026026025875</v>
      </c>
      <c r="V136" s="44">
        <f t="shared" si="32"/>
        <v>-15.80487804878048</v>
      </c>
      <c r="W136" s="44">
        <f t="shared" si="33"/>
        <v>-9.501738122827348</v>
      </c>
      <c r="X136" s="44">
        <f>O136/M136*100-100</f>
        <v>-10.371318822023056</v>
      </c>
      <c r="Y136" s="44"/>
      <c r="Z136" s="44" t="s">
        <v>259</v>
      </c>
      <c r="AA136" s="44" t="s">
        <v>259</v>
      </c>
      <c r="AB136" s="44" t="s">
        <v>259</v>
      </c>
      <c r="AC136" s="44" t="s">
        <v>259</v>
      </c>
      <c r="AD136" s="46"/>
    </row>
    <row r="137" spans="1:30" s="30" customFormat="1" ht="11.25">
      <c r="A137" s="28" t="s">
        <v>120</v>
      </c>
      <c r="B137" s="40">
        <v>0.535</v>
      </c>
      <c r="C137" s="40">
        <v>0.284</v>
      </c>
      <c r="D137" s="40">
        <v>0.22</v>
      </c>
      <c r="E137" s="40">
        <v>0.35</v>
      </c>
      <c r="F137" s="40"/>
      <c r="G137" s="40">
        <v>0.405</v>
      </c>
      <c r="H137" s="40"/>
      <c r="I137" s="40">
        <v>0.4</v>
      </c>
      <c r="J137" s="40"/>
      <c r="K137" s="40">
        <v>0.27</v>
      </c>
      <c r="L137" s="40"/>
      <c r="M137" s="40">
        <v>0.28</v>
      </c>
      <c r="N137" s="40"/>
      <c r="O137" s="40" t="s">
        <v>261</v>
      </c>
      <c r="P137" s="40"/>
      <c r="Q137" s="40">
        <f t="shared" si="34"/>
        <v>0.02578696018493348</v>
      </c>
      <c r="R137" s="40">
        <f t="shared" si="30"/>
        <v>0.00474672241074865</v>
      </c>
      <c r="S137" s="40" t="s">
        <v>261</v>
      </c>
      <c r="T137" s="40"/>
      <c r="U137" s="44">
        <f t="shared" si="31"/>
        <v>-1.2345679012345698</v>
      </c>
      <c r="V137" s="44">
        <f t="shared" si="32"/>
        <v>-32.5</v>
      </c>
      <c r="W137" s="44">
        <f t="shared" si="33"/>
        <v>3.7037037037036953</v>
      </c>
      <c r="X137" s="44" t="s">
        <v>273</v>
      </c>
      <c r="Y137" s="44"/>
      <c r="Z137" s="44" t="s">
        <v>259</v>
      </c>
      <c r="AA137" s="44" t="s">
        <v>259</v>
      </c>
      <c r="AB137" s="44" t="s">
        <v>259</v>
      </c>
      <c r="AC137" s="44" t="s">
        <v>259</v>
      </c>
      <c r="AD137" s="46"/>
    </row>
    <row r="138" spans="1:30" s="30" customFormat="1" ht="11.25">
      <c r="A138" s="28" t="s">
        <v>121</v>
      </c>
      <c r="B138" s="40">
        <v>6.777</v>
      </c>
      <c r="C138" s="40">
        <v>4.101</v>
      </c>
      <c r="D138" s="40">
        <v>5.336</v>
      </c>
      <c r="E138" s="40">
        <v>5.392</v>
      </c>
      <c r="F138" s="40"/>
      <c r="G138" s="40">
        <v>5.873</v>
      </c>
      <c r="H138" s="40"/>
      <c r="I138" s="40">
        <v>6.123</v>
      </c>
      <c r="J138" s="40"/>
      <c r="K138" s="40">
        <v>5.466</v>
      </c>
      <c r="L138" s="40"/>
      <c r="M138" s="40">
        <v>4.3</v>
      </c>
      <c r="N138" s="40"/>
      <c r="O138" s="40">
        <v>7.74</v>
      </c>
      <c r="P138" s="40"/>
      <c r="Q138" s="40">
        <f t="shared" si="34"/>
        <v>0.3266508956510171</v>
      </c>
      <c r="R138" s="40">
        <f t="shared" si="30"/>
        <v>0.07289609416506854</v>
      </c>
      <c r="S138" s="40">
        <f>O138/O$13*100</f>
        <v>0.11606628169300585</v>
      </c>
      <c r="T138" s="40"/>
      <c r="U138" s="44">
        <f t="shared" si="31"/>
        <v>4.2567682615358535</v>
      </c>
      <c r="V138" s="44">
        <f t="shared" si="32"/>
        <v>-10.730034296913288</v>
      </c>
      <c r="W138" s="44">
        <f t="shared" si="33"/>
        <v>-21.331869740212227</v>
      </c>
      <c r="X138" s="44">
        <f>O138/M138*100-100</f>
        <v>80</v>
      </c>
      <c r="Y138" s="44"/>
      <c r="Z138" s="44" t="s">
        <v>259</v>
      </c>
      <c r="AA138" s="44" t="s">
        <v>259</v>
      </c>
      <c r="AB138" s="44" t="s">
        <v>259</v>
      </c>
      <c r="AC138" s="44" t="s">
        <v>259</v>
      </c>
      <c r="AD138" s="46"/>
    </row>
    <row r="139" spans="1:30" s="30" customFormat="1" ht="11.25">
      <c r="A139" s="28" t="s">
        <v>122</v>
      </c>
      <c r="B139" s="40">
        <v>0.6</v>
      </c>
      <c r="C139" s="40">
        <v>0.402</v>
      </c>
      <c r="D139" s="40">
        <v>0.571</v>
      </c>
      <c r="E139" s="40">
        <v>0.543</v>
      </c>
      <c r="F139" s="40"/>
      <c r="G139" s="40">
        <v>0.507</v>
      </c>
      <c r="H139" s="40"/>
      <c r="I139" s="40">
        <v>0.47</v>
      </c>
      <c r="J139" s="40"/>
      <c r="K139" s="40">
        <v>0.514</v>
      </c>
      <c r="L139" s="40"/>
      <c r="M139" s="40">
        <v>0.505</v>
      </c>
      <c r="N139" s="40"/>
      <c r="O139" s="40">
        <v>0.7</v>
      </c>
      <c r="P139" s="40"/>
      <c r="Q139" s="40">
        <f t="shared" si="34"/>
        <v>0.028919955347588944</v>
      </c>
      <c r="R139" s="40">
        <f t="shared" si="30"/>
        <v>0.008561052919385956</v>
      </c>
      <c r="S139" s="40">
        <f>O139/O$13*100</f>
        <v>0.010496950540711123</v>
      </c>
      <c r="T139" s="40"/>
      <c r="U139" s="44">
        <f t="shared" si="31"/>
        <v>-7.29783037475346</v>
      </c>
      <c r="V139" s="44">
        <f t="shared" si="32"/>
        <v>9.361702127659584</v>
      </c>
      <c r="W139" s="44">
        <f t="shared" si="33"/>
        <v>-1.7509727626459153</v>
      </c>
      <c r="X139" s="44">
        <f>O139/M139*100-100</f>
        <v>38.61386138613861</v>
      </c>
      <c r="Y139" s="44"/>
      <c r="Z139" s="44" t="s">
        <v>259</v>
      </c>
      <c r="AA139" s="44" t="s">
        <v>259</v>
      </c>
      <c r="AB139" s="44" t="s">
        <v>259</v>
      </c>
      <c r="AC139" s="44" t="s">
        <v>259</v>
      </c>
      <c r="AD139" s="46"/>
    </row>
    <row r="140" spans="1:30" s="30" customFormat="1" ht="11.25">
      <c r="A140" s="28" t="s">
        <v>123</v>
      </c>
      <c r="B140" s="40">
        <v>0.439</v>
      </c>
      <c r="C140" s="40">
        <v>0.285</v>
      </c>
      <c r="D140" s="40">
        <v>0.581</v>
      </c>
      <c r="E140" s="40">
        <v>0.475</v>
      </c>
      <c r="F140" s="40"/>
      <c r="G140" s="40">
        <v>0.624</v>
      </c>
      <c r="H140" s="40"/>
      <c r="I140" s="40">
        <v>0.781</v>
      </c>
      <c r="J140" s="40"/>
      <c r="K140" s="40">
        <v>0.579</v>
      </c>
      <c r="L140" s="40"/>
      <c r="M140" s="40">
        <v>0.698</v>
      </c>
      <c r="N140" s="40"/>
      <c r="O140" s="40" t="s">
        <v>261</v>
      </c>
      <c r="P140" s="40"/>
      <c r="Q140" s="40">
        <f t="shared" si="34"/>
        <v>0.021159767329319245</v>
      </c>
      <c r="R140" s="40">
        <f t="shared" si="30"/>
        <v>0.011832900866794845</v>
      </c>
      <c r="S140" s="40" t="s">
        <v>261</v>
      </c>
      <c r="T140" s="40"/>
      <c r="U140" s="44">
        <f t="shared" si="31"/>
        <v>25.16025641025641</v>
      </c>
      <c r="V140" s="44">
        <f t="shared" si="32"/>
        <v>-25.864276568501936</v>
      </c>
      <c r="W140" s="44">
        <f t="shared" si="33"/>
        <v>20.552677029360964</v>
      </c>
      <c r="X140" s="44" t="s">
        <v>273</v>
      </c>
      <c r="Y140" s="44"/>
      <c r="Z140" s="44" t="s">
        <v>259</v>
      </c>
      <c r="AA140" s="44" t="s">
        <v>259</v>
      </c>
      <c r="AB140" s="44" t="s">
        <v>259</v>
      </c>
      <c r="AC140" s="44" t="s">
        <v>259</v>
      </c>
      <c r="AD140" s="46"/>
    </row>
    <row r="141" spans="1:30" s="30" customFormat="1" ht="11.25">
      <c r="A141" s="28" t="s">
        <v>124</v>
      </c>
      <c r="B141" s="40">
        <v>0.439</v>
      </c>
      <c r="C141" s="40">
        <v>0.299</v>
      </c>
      <c r="D141" s="40">
        <v>0.619</v>
      </c>
      <c r="E141" s="40">
        <v>0.792</v>
      </c>
      <c r="F141" s="40"/>
      <c r="G141" s="40">
        <v>0.843</v>
      </c>
      <c r="H141" s="40"/>
      <c r="I141" s="40">
        <v>0.739</v>
      </c>
      <c r="J141" s="40"/>
      <c r="K141" s="40">
        <v>0.761</v>
      </c>
      <c r="L141" s="40"/>
      <c r="M141" s="40">
        <v>0.753</v>
      </c>
      <c r="N141" s="40"/>
      <c r="O141" s="40">
        <v>0.69</v>
      </c>
      <c r="P141" s="40"/>
      <c r="Q141" s="40">
        <f t="shared" si="34"/>
        <v>0.021159767329319245</v>
      </c>
      <c r="R141" s="40">
        <f t="shared" si="30"/>
        <v>0.012765292768906186</v>
      </c>
      <c r="S141" s="40">
        <f>O141/O$13*100</f>
        <v>0.01034699410441525</v>
      </c>
      <c r="T141" s="40"/>
      <c r="U141" s="44">
        <f t="shared" si="31"/>
        <v>-12.336892052194543</v>
      </c>
      <c r="V141" s="44">
        <f t="shared" si="32"/>
        <v>2.9769959404600854</v>
      </c>
      <c r="W141" s="44">
        <f t="shared" si="33"/>
        <v>-1.0512483574244413</v>
      </c>
      <c r="X141" s="44">
        <f>O141/M141*100-100</f>
        <v>-8.366533864541836</v>
      </c>
      <c r="Y141" s="44"/>
      <c r="Z141" s="44" t="s">
        <v>259</v>
      </c>
      <c r="AA141" s="44" t="s">
        <v>259</v>
      </c>
      <c r="AB141" s="44" t="s">
        <v>259</v>
      </c>
      <c r="AC141" s="44" t="s">
        <v>259</v>
      </c>
      <c r="AD141" s="46"/>
    </row>
    <row r="142" spans="1:30" s="30" customFormat="1" ht="11.25">
      <c r="A142" s="28" t="s">
        <v>125</v>
      </c>
      <c r="B142" s="40">
        <v>0.286</v>
      </c>
      <c r="C142" s="40">
        <v>0.234</v>
      </c>
      <c r="D142" s="40">
        <v>0.388</v>
      </c>
      <c r="E142" s="40">
        <v>0.494</v>
      </c>
      <c r="F142" s="40"/>
      <c r="G142" s="40">
        <v>0.463</v>
      </c>
      <c r="H142" s="40"/>
      <c r="I142" s="40">
        <v>0.438</v>
      </c>
      <c r="J142" s="40"/>
      <c r="K142" s="40">
        <v>0.359</v>
      </c>
      <c r="L142" s="40"/>
      <c r="M142" s="40">
        <v>0.305</v>
      </c>
      <c r="N142" s="40"/>
      <c r="O142" s="40" t="s">
        <v>261</v>
      </c>
      <c r="P142" s="40"/>
      <c r="Q142" s="40">
        <f t="shared" si="34"/>
        <v>0.013785178715684061</v>
      </c>
      <c r="R142" s="40">
        <f t="shared" si="30"/>
        <v>0.005170536911708349</v>
      </c>
      <c r="S142" s="40" t="s">
        <v>261</v>
      </c>
      <c r="T142" s="40"/>
      <c r="U142" s="44">
        <f t="shared" si="31"/>
        <v>-5.399568034557248</v>
      </c>
      <c r="V142" s="44">
        <f t="shared" si="32"/>
        <v>-18.036529680365305</v>
      </c>
      <c r="W142" s="44">
        <f t="shared" si="33"/>
        <v>-15.041782729805007</v>
      </c>
      <c r="X142" s="44" t="s">
        <v>273</v>
      </c>
      <c r="Y142" s="44"/>
      <c r="Z142" s="44" t="s">
        <v>259</v>
      </c>
      <c r="AA142" s="44" t="s">
        <v>259</v>
      </c>
      <c r="AB142" s="44" t="s">
        <v>259</v>
      </c>
      <c r="AC142" s="44" t="s">
        <v>259</v>
      </c>
      <c r="AD142" s="46"/>
    </row>
    <row r="143" spans="1:30" s="30" customFormat="1" ht="11.25">
      <c r="A143" s="28" t="s">
        <v>126</v>
      </c>
      <c r="B143" s="40">
        <v>0.609</v>
      </c>
      <c r="C143" s="40">
        <v>0.523</v>
      </c>
      <c r="D143" s="40">
        <v>1.618</v>
      </c>
      <c r="E143" s="40">
        <v>1.976</v>
      </c>
      <c r="F143" s="40"/>
      <c r="G143" s="40">
        <v>2.289</v>
      </c>
      <c r="H143" s="40"/>
      <c r="I143" s="40">
        <v>2.189</v>
      </c>
      <c r="J143" s="40"/>
      <c r="K143" s="40">
        <v>2.073</v>
      </c>
      <c r="L143" s="40"/>
      <c r="M143" s="40">
        <v>2.247</v>
      </c>
      <c r="N143" s="40"/>
      <c r="O143" s="40">
        <v>2.081</v>
      </c>
      <c r="P143" s="40"/>
      <c r="Q143" s="40">
        <f t="shared" si="34"/>
        <v>0.029353754677802775</v>
      </c>
      <c r="R143" s="40">
        <f t="shared" si="30"/>
        <v>0.038092447346257906</v>
      </c>
      <c r="S143" s="40">
        <f>O143/O$13*100</f>
        <v>0.031205934393171212</v>
      </c>
      <c r="T143" s="40"/>
      <c r="U143" s="44">
        <f t="shared" si="31"/>
        <v>-4.368719965050232</v>
      </c>
      <c r="V143" s="44">
        <f t="shared" si="32"/>
        <v>-5.29922338967566</v>
      </c>
      <c r="W143" s="44">
        <f t="shared" si="33"/>
        <v>8.393632416787256</v>
      </c>
      <c r="X143" s="44">
        <f>O143/M143*100-100</f>
        <v>-7.387627948375609</v>
      </c>
      <c r="Y143" s="44"/>
      <c r="Z143" s="44" t="s">
        <v>259</v>
      </c>
      <c r="AA143" s="44" t="s">
        <v>259</v>
      </c>
      <c r="AB143" s="44" t="s">
        <v>259</v>
      </c>
      <c r="AC143" s="44" t="s">
        <v>259</v>
      </c>
      <c r="AD143" s="46"/>
    </row>
    <row r="144" spans="1:30" s="30" customFormat="1" ht="11.25">
      <c r="A144" s="28" t="s">
        <v>127</v>
      </c>
      <c r="B144" s="40">
        <v>4.164</v>
      </c>
      <c r="C144" s="40">
        <v>3.849</v>
      </c>
      <c r="D144" s="40">
        <v>6.8</v>
      </c>
      <c r="E144" s="40">
        <v>8.563</v>
      </c>
      <c r="F144" s="40"/>
      <c r="G144" s="40">
        <v>9.704</v>
      </c>
      <c r="H144" s="40"/>
      <c r="I144" s="40">
        <v>9.525</v>
      </c>
      <c r="J144" s="40"/>
      <c r="K144" s="40">
        <v>10.29</v>
      </c>
      <c r="L144" s="40"/>
      <c r="M144" s="40">
        <v>9.925</v>
      </c>
      <c r="N144" s="40"/>
      <c r="O144" s="40">
        <v>11.484</v>
      </c>
      <c r="P144" s="40"/>
      <c r="Q144" s="40">
        <f t="shared" si="34"/>
        <v>0.20070449011226726</v>
      </c>
      <c r="R144" s="40">
        <f t="shared" si="30"/>
        <v>0.1682543568810012</v>
      </c>
      <c r="S144" s="40">
        <f>O144/O$13*100</f>
        <v>0.17220997144218078</v>
      </c>
      <c r="T144" s="40"/>
      <c r="U144" s="44">
        <f t="shared" si="31"/>
        <v>-1.844600164880461</v>
      </c>
      <c r="V144" s="44">
        <f t="shared" si="32"/>
        <v>8.031496062992119</v>
      </c>
      <c r="W144" s="44">
        <f t="shared" si="33"/>
        <v>-3.547133138969855</v>
      </c>
      <c r="X144" s="44">
        <f>O144/M144*100-100</f>
        <v>15.707808564231726</v>
      </c>
      <c r="Y144" s="44"/>
      <c r="Z144" s="45">
        <v>8.602150537634401</v>
      </c>
      <c r="AA144" s="45">
        <v>22.77227722772277</v>
      </c>
      <c r="AB144" s="44" t="s">
        <v>261</v>
      </c>
      <c r="AC144" s="44" t="s">
        <v>261</v>
      </c>
      <c r="AD144" s="46"/>
    </row>
    <row r="145" spans="1:30" s="30" customFormat="1" ht="11.25">
      <c r="A145" s="28" t="s">
        <v>128</v>
      </c>
      <c r="B145" s="40">
        <v>0.8</v>
      </c>
      <c r="C145" s="40">
        <v>0.424</v>
      </c>
      <c r="D145" s="40">
        <v>0.878</v>
      </c>
      <c r="E145" s="40">
        <v>0.718</v>
      </c>
      <c r="F145" s="40"/>
      <c r="G145" s="40">
        <v>0.759</v>
      </c>
      <c r="H145" s="40"/>
      <c r="I145" s="40">
        <v>0.739</v>
      </c>
      <c r="J145" s="40"/>
      <c r="K145" s="40">
        <v>0.79</v>
      </c>
      <c r="L145" s="40"/>
      <c r="M145" s="40">
        <v>1.139</v>
      </c>
      <c r="N145" s="40"/>
      <c r="O145" s="40">
        <v>1.1</v>
      </c>
      <c r="P145" s="40"/>
      <c r="Q145" s="40">
        <f t="shared" si="34"/>
        <v>0.03855994046345193</v>
      </c>
      <c r="R145" s="40">
        <f t="shared" si="30"/>
        <v>0.01930898866372397</v>
      </c>
      <c r="S145" s="40">
        <f>O145/O$13*100</f>
        <v>0.016495207992546054</v>
      </c>
      <c r="T145" s="40"/>
      <c r="U145" s="44">
        <f t="shared" si="31"/>
        <v>-2.6350461133069842</v>
      </c>
      <c r="V145" s="44">
        <f t="shared" si="32"/>
        <v>6.901217861975638</v>
      </c>
      <c r="W145" s="44">
        <f t="shared" si="33"/>
        <v>44.17721518987341</v>
      </c>
      <c r="X145" s="44">
        <f>O145/M145*100-100</f>
        <v>-3.4240561896400266</v>
      </c>
      <c r="Y145" s="44"/>
      <c r="Z145" s="44" t="s">
        <v>259</v>
      </c>
      <c r="AA145" s="44" t="s">
        <v>259</v>
      </c>
      <c r="AB145" s="44" t="s">
        <v>259</v>
      </c>
      <c r="AC145" s="44" t="s">
        <v>259</v>
      </c>
      <c r="AD145" s="46"/>
    </row>
    <row r="146" spans="1:30" s="30" customFormat="1" ht="11.25">
      <c r="A146" s="28" t="s">
        <v>129</v>
      </c>
      <c r="B146" s="40">
        <v>1.156</v>
      </c>
      <c r="C146" s="40">
        <v>0.581</v>
      </c>
      <c r="D146" s="40">
        <v>1.163</v>
      </c>
      <c r="E146" s="40">
        <v>1.468</v>
      </c>
      <c r="F146" s="40"/>
      <c r="G146" s="40">
        <v>1.58</v>
      </c>
      <c r="H146" s="40"/>
      <c r="I146" s="40">
        <v>1.642</v>
      </c>
      <c r="J146" s="40"/>
      <c r="K146" s="40">
        <v>1.507</v>
      </c>
      <c r="L146" s="40"/>
      <c r="M146" s="40">
        <v>1.425</v>
      </c>
      <c r="N146" s="40"/>
      <c r="O146" s="40" t="s">
        <v>261</v>
      </c>
      <c r="P146" s="40"/>
      <c r="Q146" s="40">
        <f t="shared" si="34"/>
        <v>0.055719113969688025</v>
      </c>
      <c r="R146" s="40">
        <f t="shared" si="30"/>
        <v>0.024157426554702946</v>
      </c>
      <c r="S146" s="40" t="s">
        <v>261</v>
      </c>
      <c r="T146" s="40"/>
      <c r="U146" s="44">
        <f t="shared" si="31"/>
        <v>3.9240506329113884</v>
      </c>
      <c r="V146" s="44">
        <f t="shared" si="32"/>
        <v>-8.221680876979292</v>
      </c>
      <c r="W146" s="44">
        <f t="shared" si="33"/>
        <v>-5.44127405441273</v>
      </c>
      <c r="X146" s="44" t="s">
        <v>273</v>
      </c>
      <c r="Y146" s="44"/>
      <c r="Z146" s="44" t="s">
        <v>259</v>
      </c>
      <c r="AA146" s="44" t="s">
        <v>259</v>
      </c>
      <c r="AB146" s="44" t="s">
        <v>259</v>
      </c>
      <c r="AC146" s="44" t="s">
        <v>259</v>
      </c>
      <c r="AD146" s="46"/>
    </row>
    <row r="147" spans="1:30" s="30" customFormat="1" ht="11.25">
      <c r="A147" s="28" t="s">
        <v>130</v>
      </c>
      <c r="B147" s="40">
        <v>0.594</v>
      </c>
      <c r="C147" s="40">
        <v>0.369</v>
      </c>
      <c r="D147" s="40">
        <v>0.388</v>
      </c>
      <c r="E147" s="40">
        <v>0.373</v>
      </c>
      <c r="F147" s="40"/>
      <c r="G147" s="40">
        <v>0.448</v>
      </c>
      <c r="H147" s="40"/>
      <c r="I147" s="40">
        <v>0.391</v>
      </c>
      <c r="J147" s="40"/>
      <c r="K147" s="40">
        <v>0.377</v>
      </c>
      <c r="L147" s="40"/>
      <c r="M147" s="40">
        <v>0.389</v>
      </c>
      <c r="N147" s="40"/>
      <c r="O147" s="40" t="s">
        <v>261</v>
      </c>
      <c r="P147" s="40"/>
      <c r="Q147" s="40">
        <f t="shared" si="34"/>
        <v>0.028630755794113054</v>
      </c>
      <c r="R147" s="40">
        <f t="shared" si="30"/>
        <v>0.006594553634932944</v>
      </c>
      <c r="S147" s="40" t="s">
        <v>261</v>
      </c>
      <c r="T147" s="40"/>
      <c r="U147" s="44">
        <f t="shared" si="31"/>
        <v>-12.723214285714278</v>
      </c>
      <c r="V147" s="44">
        <f t="shared" si="32"/>
        <v>-3.5805626598465494</v>
      </c>
      <c r="W147" s="44">
        <f t="shared" si="33"/>
        <v>3.1830238726790583</v>
      </c>
      <c r="X147" s="44" t="s">
        <v>273</v>
      </c>
      <c r="Y147" s="44"/>
      <c r="Z147" s="44" t="s">
        <v>259</v>
      </c>
      <c r="AA147" s="44" t="s">
        <v>259</v>
      </c>
      <c r="AB147" s="44" t="s">
        <v>259</v>
      </c>
      <c r="AC147" s="44" t="s">
        <v>259</v>
      </c>
      <c r="AD147" s="46"/>
    </row>
    <row r="148" spans="1:30" s="30" customFormat="1" ht="11.25">
      <c r="A148" s="28" t="s">
        <v>131</v>
      </c>
      <c r="B148" s="40">
        <v>16.66</v>
      </c>
      <c r="C148" s="40">
        <v>8.877</v>
      </c>
      <c r="D148" s="40">
        <v>5.627</v>
      </c>
      <c r="E148" s="40">
        <v>9.332</v>
      </c>
      <c r="F148" s="40"/>
      <c r="G148" s="40">
        <v>7.996</v>
      </c>
      <c r="H148" s="40"/>
      <c r="I148" s="40">
        <v>10.33</v>
      </c>
      <c r="J148" s="40"/>
      <c r="K148" s="40">
        <v>10.002</v>
      </c>
      <c r="L148" s="40"/>
      <c r="M148" s="40">
        <v>10.37</v>
      </c>
      <c r="N148" s="40"/>
      <c r="O148" s="40">
        <v>12.91</v>
      </c>
      <c r="P148" s="40"/>
      <c r="Q148" s="40">
        <f t="shared" si="34"/>
        <v>0.8030107601513863</v>
      </c>
      <c r="R148" s="40">
        <f t="shared" si="30"/>
        <v>0.17579825499808388</v>
      </c>
      <c r="S148" s="40">
        <f>O148/O$13*100</f>
        <v>0.19359375925797231</v>
      </c>
      <c r="T148" s="40"/>
      <c r="U148" s="44">
        <f t="shared" si="31"/>
        <v>29.189594797398684</v>
      </c>
      <c r="V148" s="44">
        <f t="shared" si="32"/>
        <v>-3.1752178121974737</v>
      </c>
      <c r="W148" s="44">
        <f t="shared" si="33"/>
        <v>3.6792641471705423</v>
      </c>
      <c r="X148" s="44">
        <f>O148/M148*100-100</f>
        <v>24.493731918997113</v>
      </c>
      <c r="Y148" s="44"/>
      <c r="Z148" s="44" t="s">
        <v>259</v>
      </c>
      <c r="AA148" s="44" t="s">
        <v>259</v>
      </c>
      <c r="AB148" s="44" t="s">
        <v>259</v>
      </c>
      <c r="AC148" s="44" t="s">
        <v>259</v>
      </c>
      <c r="AD148" s="46"/>
    </row>
    <row r="149" spans="1:30" s="30" customFormat="1" ht="11.25">
      <c r="A149" s="28" t="s">
        <v>132</v>
      </c>
      <c r="B149" s="40">
        <v>0.243</v>
      </c>
      <c r="C149" s="40">
        <v>0.298</v>
      </c>
      <c r="D149" s="40">
        <v>0.288</v>
      </c>
      <c r="E149" s="40">
        <v>0.236</v>
      </c>
      <c r="F149" s="40"/>
      <c r="G149" s="40">
        <v>0.258</v>
      </c>
      <c r="H149" s="40"/>
      <c r="I149" s="40">
        <v>0.297</v>
      </c>
      <c r="J149" s="40"/>
      <c r="K149" s="40">
        <v>0.285</v>
      </c>
      <c r="L149" s="40"/>
      <c r="M149" s="40">
        <v>0.253</v>
      </c>
      <c r="N149" s="40"/>
      <c r="O149" s="40">
        <v>0.213</v>
      </c>
      <c r="P149" s="40"/>
      <c r="Q149" s="40">
        <f t="shared" si="34"/>
        <v>0.011712581915773521</v>
      </c>
      <c r="R149" s="40">
        <f t="shared" si="30"/>
        <v>0.004289002749712173</v>
      </c>
      <c r="S149" s="40">
        <f>O149/O$13*100</f>
        <v>0.0031940720931020994</v>
      </c>
      <c r="T149" s="40"/>
      <c r="U149" s="44">
        <f t="shared" si="31"/>
        <v>15.11627906976743</v>
      </c>
      <c r="V149" s="44">
        <f t="shared" si="32"/>
        <v>-4.0404040404040416</v>
      </c>
      <c r="W149" s="44">
        <f t="shared" si="33"/>
        <v>-11.228070175438589</v>
      </c>
      <c r="X149" s="44">
        <f>O149/M149*100-100</f>
        <v>-15.810276679841891</v>
      </c>
      <c r="Y149" s="44"/>
      <c r="Z149" s="44" t="s">
        <v>259</v>
      </c>
      <c r="AA149" s="44" t="s">
        <v>259</v>
      </c>
      <c r="AB149" s="44" t="s">
        <v>259</v>
      </c>
      <c r="AC149" s="44" t="s">
        <v>259</v>
      </c>
      <c r="AD149" s="46"/>
    </row>
    <row r="150" spans="1:30" s="30" customFormat="1" ht="11.25">
      <c r="A150" s="28" t="s">
        <v>133</v>
      </c>
      <c r="B150" s="40">
        <v>0.019</v>
      </c>
      <c r="C150" s="40">
        <v>0.01</v>
      </c>
      <c r="D150" s="40">
        <v>0.027</v>
      </c>
      <c r="E150" s="40">
        <v>0.031</v>
      </c>
      <c r="F150" s="40"/>
      <c r="G150" s="40">
        <v>0.035</v>
      </c>
      <c r="H150" s="40"/>
      <c r="I150" s="40">
        <v>0.016</v>
      </c>
      <c r="J150" s="40"/>
      <c r="K150" s="40">
        <v>0.016</v>
      </c>
      <c r="L150" s="40"/>
      <c r="M150" s="40">
        <v>0.014</v>
      </c>
      <c r="N150" s="40"/>
      <c r="O150" s="40" t="s">
        <v>261</v>
      </c>
      <c r="P150" s="40"/>
      <c r="Q150" s="40">
        <f t="shared" si="34"/>
        <v>0.0009157985860069832</v>
      </c>
      <c r="R150" s="40">
        <f t="shared" si="30"/>
        <v>0.00023733612053743243</v>
      </c>
      <c r="S150" s="40" t="s">
        <v>261</v>
      </c>
      <c r="T150" s="40"/>
      <c r="U150" s="44">
        <f t="shared" si="31"/>
        <v>-54.285714285714285</v>
      </c>
      <c r="V150" s="44">
        <f t="shared" si="32"/>
        <v>0</v>
      </c>
      <c r="W150" s="44">
        <f t="shared" si="33"/>
        <v>-12.5</v>
      </c>
      <c r="X150" s="44" t="s">
        <v>273</v>
      </c>
      <c r="Y150" s="44"/>
      <c r="Z150" s="44" t="s">
        <v>259</v>
      </c>
      <c r="AA150" s="44" t="s">
        <v>259</v>
      </c>
      <c r="AB150" s="44" t="s">
        <v>259</v>
      </c>
      <c r="AC150" s="44" t="s">
        <v>259</v>
      </c>
      <c r="AD150" s="46"/>
    </row>
    <row r="151" spans="1:30" s="30" customFormat="1" ht="11.25">
      <c r="A151" s="28" t="s">
        <v>134</v>
      </c>
      <c r="B151" s="40">
        <v>1.052</v>
      </c>
      <c r="C151" s="40">
        <v>0.826</v>
      </c>
      <c r="D151" s="40">
        <v>1.219</v>
      </c>
      <c r="E151" s="40">
        <v>1.412</v>
      </c>
      <c r="F151" s="40"/>
      <c r="G151" s="40">
        <v>1.436</v>
      </c>
      <c r="H151" s="40"/>
      <c r="I151" s="40">
        <v>1.447</v>
      </c>
      <c r="J151" s="40"/>
      <c r="K151" s="40">
        <v>1.407</v>
      </c>
      <c r="L151" s="40"/>
      <c r="M151" s="40">
        <v>1.471</v>
      </c>
      <c r="N151" s="40"/>
      <c r="O151" s="40">
        <v>1.525</v>
      </c>
      <c r="P151" s="40"/>
      <c r="Q151" s="40">
        <f t="shared" si="34"/>
        <v>0.05070632170943928</v>
      </c>
      <c r="R151" s="40">
        <f t="shared" si="30"/>
        <v>0.024937245236468796</v>
      </c>
      <c r="S151" s="40">
        <f>O151/O$13*100</f>
        <v>0.022868356535120662</v>
      </c>
      <c r="T151" s="40"/>
      <c r="U151" s="44">
        <f t="shared" si="31"/>
        <v>0.7660167130919291</v>
      </c>
      <c r="V151" s="44">
        <f t="shared" si="32"/>
        <v>-2.7643400138216947</v>
      </c>
      <c r="W151" s="44">
        <f t="shared" si="33"/>
        <v>4.548685145700077</v>
      </c>
      <c r="X151" s="44">
        <f>O151/M151*100-100</f>
        <v>3.6709721278042053</v>
      </c>
      <c r="Y151" s="44"/>
      <c r="Z151" s="44" t="s">
        <v>259</v>
      </c>
      <c r="AA151" s="44" t="s">
        <v>259</v>
      </c>
      <c r="AB151" s="44" t="s">
        <v>259</v>
      </c>
      <c r="AC151" s="44" t="s">
        <v>259</v>
      </c>
      <c r="AD151" s="46"/>
    </row>
    <row r="152" spans="1:30" s="30" customFormat="1" ht="11.25">
      <c r="A152" s="28" t="s">
        <v>135</v>
      </c>
      <c r="B152" s="40">
        <v>0.099</v>
      </c>
      <c r="C152" s="40">
        <v>0.099</v>
      </c>
      <c r="D152" s="40">
        <v>0.186</v>
      </c>
      <c r="E152" s="40">
        <v>0.232</v>
      </c>
      <c r="F152" s="40"/>
      <c r="G152" s="40">
        <v>0.274</v>
      </c>
      <c r="H152" s="40"/>
      <c r="I152" s="40">
        <v>0.34</v>
      </c>
      <c r="J152" s="40"/>
      <c r="K152" s="40">
        <v>0.384</v>
      </c>
      <c r="L152" s="40"/>
      <c r="M152" s="40">
        <v>0.434</v>
      </c>
      <c r="N152" s="40"/>
      <c r="O152" s="40">
        <v>0.34</v>
      </c>
      <c r="P152" s="40"/>
      <c r="Q152" s="40">
        <f t="shared" si="34"/>
        <v>0.004771792632352176</v>
      </c>
      <c r="R152" s="40">
        <f t="shared" si="30"/>
        <v>0.007357419736660406</v>
      </c>
      <c r="S152" s="40">
        <f>O152/O$13*100</f>
        <v>0.00509851883405969</v>
      </c>
      <c r="T152" s="40"/>
      <c r="U152" s="44">
        <f t="shared" si="31"/>
        <v>24.087591240875923</v>
      </c>
      <c r="V152" s="44">
        <f t="shared" si="32"/>
        <v>12.941176470588232</v>
      </c>
      <c r="W152" s="44">
        <f t="shared" si="33"/>
        <v>13.020833333333329</v>
      </c>
      <c r="X152" s="44">
        <f>O152/M152*100-100</f>
        <v>-21.658986175115203</v>
      </c>
      <c r="Y152" s="44"/>
      <c r="Z152" s="44" t="s">
        <v>259</v>
      </c>
      <c r="AA152" s="44" t="s">
        <v>259</v>
      </c>
      <c r="AB152" s="44" t="s">
        <v>259</v>
      </c>
      <c r="AC152" s="44" t="s">
        <v>259</v>
      </c>
      <c r="AD152" s="46"/>
    </row>
    <row r="153" spans="1:30" s="30" customFormat="1" ht="11.25">
      <c r="A153" s="28" t="s">
        <v>136</v>
      </c>
      <c r="B153" s="40">
        <v>0.427</v>
      </c>
      <c r="C153" s="40">
        <v>0.151</v>
      </c>
      <c r="D153" s="40">
        <v>0.149</v>
      </c>
      <c r="E153" s="40">
        <v>0.133</v>
      </c>
      <c r="F153" s="40"/>
      <c r="G153" s="40">
        <v>0.211</v>
      </c>
      <c r="H153" s="40"/>
      <c r="I153" s="40">
        <v>0.093</v>
      </c>
      <c r="J153" s="40"/>
      <c r="K153" s="40">
        <v>0.095</v>
      </c>
      <c r="L153" s="40"/>
      <c r="M153" s="40">
        <v>0.081</v>
      </c>
      <c r="N153" s="40"/>
      <c r="O153" s="40">
        <v>0.149</v>
      </c>
      <c r="P153" s="40"/>
      <c r="Q153" s="40">
        <f t="shared" si="34"/>
        <v>0.020581368222367464</v>
      </c>
      <c r="R153" s="40">
        <f t="shared" si="30"/>
        <v>0.0013731589831094306</v>
      </c>
      <c r="S153" s="40">
        <f>O153/O$13*100</f>
        <v>0.0022343509008085106</v>
      </c>
      <c r="T153" s="40"/>
      <c r="U153" s="44">
        <f t="shared" si="31"/>
        <v>-55.92417061611374</v>
      </c>
      <c r="V153" s="44">
        <f t="shared" si="32"/>
        <v>2.1505376344086073</v>
      </c>
      <c r="W153" s="44">
        <f t="shared" si="33"/>
        <v>-14.736842105263165</v>
      </c>
      <c r="X153" s="44">
        <f>O153/M153*100-100</f>
        <v>83.9506172839506</v>
      </c>
      <c r="Y153" s="44"/>
      <c r="Z153" s="44" t="s">
        <v>259</v>
      </c>
      <c r="AA153" s="44" t="s">
        <v>259</v>
      </c>
      <c r="AB153" s="44" t="s">
        <v>259</v>
      </c>
      <c r="AC153" s="44" t="s">
        <v>259</v>
      </c>
      <c r="AD153" s="46"/>
    </row>
    <row r="154" spans="1:30" s="30" customFormat="1" ht="11.25">
      <c r="A154" s="28" t="s">
        <v>137</v>
      </c>
      <c r="B154" s="40">
        <v>0.348</v>
      </c>
      <c r="C154" s="40">
        <v>0.112</v>
      </c>
      <c r="D154" s="40">
        <v>0.095</v>
      </c>
      <c r="E154" s="40">
        <v>0.193</v>
      </c>
      <c r="F154" s="40"/>
      <c r="G154" s="40">
        <v>0.17</v>
      </c>
      <c r="H154" s="40"/>
      <c r="I154" s="40">
        <v>0.18</v>
      </c>
      <c r="J154" s="40"/>
      <c r="K154" s="40">
        <v>0.18</v>
      </c>
      <c r="L154" s="40"/>
      <c r="M154" s="40">
        <v>0.22</v>
      </c>
      <c r="N154" s="40"/>
      <c r="O154" s="40" t="s">
        <v>261</v>
      </c>
      <c r="P154" s="40"/>
      <c r="Q154" s="40">
        <f t="shared" si="34"/>
        <v>0.016773574101601584</v>
      </c>
      <c r="R154" s="40">
        <f t="shared" si="30"/>
        <v>0.0037295676084453666</v>
      </c>
      <c r="S154" s="40" t="s">
        <v>261</v>
      </c>
      <c r="T154" s="40"/>
      <c r="U154" s="44">
        <f t="shared" si="31"/>
        <v>5.88235294117645</v>
      </c>
      <c r="V154" s="44">
        <f t="shared" si="32"/>
        <v>0</v>
      </c>
      <c r="W154" s="44">
        <f t="shared" si="33"/>
        <v>22.22222222222223</v>
      </c>
      <c r="X154" s="44" t="s">
        <v>273</v>
      </c>
      <c r="Y154" s="44"/>
      <c r="Z154" s="44" t="s">
        <v>259</v>
      </c>
      <c r="AA154" s="44" t="s">
        <v>259</v>
      </c>
      <c r="AB154" s="44" t="s">
        <v>259</v>
      </c>
      <c r="AC154" s="44" t="s">
        <v>259</v>
      </c>
      <c r="AD154" s="46"/>
    </row>
    <row r="155" spans="1:30" s="30" customFormat="1" ht="11.25">
      <c r="A155" s="28" t="s">
        <v>138</v>
      </c>
      <c r="B155" s="40">
        <v>19.598</v>
      </c>
      <c r="C155" s="40">
        <v>11.319</v>
      </c>
      <c r="D155" s="40">
        <v>18.399</v>
      </c>
      <c r="E155" s="40">
        <v>30.555</v>
      </c>
      <c r="F155" s="40"/>
      <c r="G155" s="40">
        <v>30.126</v>
      </c>
      <c r="H155" s="40"/>
      <c r="I155" s="40">
        <v>32.998</v>
      </c>
      <c r="J155" s="40"/>
      <c r="K155" s="40">
        <v>29.242</v>
      </c>
      <c r="L155" s="40"/>
      <c r="M155" s="40">
        <v>26.696</v>
      </c>
      <c r="N155" s="40"/>
      <c r="O155" s="40">
        <v>29.695</v>
      </c>
      <c r="P155" s="40"/>
      <c r="Q155" s="40">
        <f t="shared" si="34"/>
        <v>0.9446221415034135</v>
      </c>
      <c r="R155" s="40">
        <f t="shared" si="30"/>
        <v>0.4525660767048069</v>
      </c>
      <c r="S155" s="40">
        <f>O155/O$13*100</f>
        <v>0.4452956375805955</v>
      </c>
      <c r="T155" s="40"/>
      <c r="U155" s="44">
        <f t="shared" si="31"/>
        <v>9.533293500630677</v>
      </c>
      <c r="V155" s="44">
        <f t="shared" si="32"/>
        <v>-11.382508030789737</v>
      </c>
      <c r="W155" s="44">
        <f t="shared" si="33"/>
        <v>-8.706654811572392</v>
      </c>
      <c r="X155" s="44">
        <f>O155/M155*100-100</f>
        <v>11.233892718010182</v>
      </c>
      <c r="Y155" s="44"/>
      <c r="Z155" s="45">
        <v>10.194460262203885</v>
      </c>
      <c r="AA155" s="45">
        <v>-0.6578947368421181</v>
      </c>
      <c r="AB155" s="45">
        <v>-6.653021279726379</v>
      </c>
      <c r="AC155" s="45">
        <v>8.551767765200967</v>
      </c>
      <c r="AD155" s="46"/>
    </row>
    <row r="156" spans="1:30" s="30" customFormat="1" ht="11.25">
      <c r="A156" s="28" t="s">
        <v>139</v>
      </c>
      <c r="B156" s="40">
        <v>1.576</v>
      </c>
      <c r="C156" s="40">
        <v>0.771</v>
      </c>
      <c r="D156" s="40">
        <v>0.618</v>
      </c>
      <c r="E156" s="40">
        <v>1.218</v>
      </c>
      <c r="F156" s="40"/>
      <c r="G156" s="40">
        <v>1.547</v>
      </c>
      <c r="H156" s="40"/>
      <c r="I156" s="40">
        <v>1.58</v>
      </c>
      <c r="J156" s="40"/>
      <c r="K156" s="40">
        <v>1.915</v>
      </c>
      <c r="L156" s="40"/>
      <c r="M156" s="40">
        <v>1.39</v>
      </c>
      <c r="N156" s="40"/>
      <c r="O156" s="40">
        <v>1.5</v>
      </c>
      <c r="P156" s="40"/>
      <c r="Q156" s="40">
        <f t="shared" si="34"/>
        <v>0.07596308271300029</v>
      </c>
      <c r="R156" s="40">
        <f t="shared" si="30"/>
        <v>0.023564086253359363</v>
      </c>
      <c r="S156" s="40">
        <f>O156/O$13*100</f>
        <v>0.02249346544438098</v>
      </c>
      <c r="T156" s="40"/>
      <c r="U156" s="44">
        <f t="shared" si="31"/>
        <v>2.1331609566903893</v>
      </c>
      <c r="V156" s="44">
        <f t="shared" si="32"/>
        <v>21.20253164556962</v>
      </c>
      <c r="W156" s="44">
        <f t="shared" si="33"/>
        <v>-27.41514360313316</v>
      </c>
      <c r="X156" s="44">
        <f>O156/M156*100-100</f>
        <v>7.91366906474822</v>
      </c>
      <c r="Y156" s="44"/>
      <c r="Z156" s="44" t="s">
        <v>259</v>
      </c>
      <c r="AA156" s="44" t="s">
        <v>259</v>
      </c>
      <c r="AB156" s="44" t="s">
        <v>259</v>
      </c>
      <c r="AC156" s="44" t="s">
        <v>259</v>
      </c>
      <c r="AD156" s="46"/>
    </row>
    <row r="157" spans="1:30" s="30" customFormat="1" ht="11.25">
      <c r="A157" s="28" t="s">
        <v>140</v>
      </c>
      <c r="B157" s="40">
        <v>0.623</v>
      </c>
      <c r="C157" s="40">
        <v>0.324</v>
      </c>
      <c r="D157" s="40">
        <v>0.663</v>
      </c>
      <c r="E157" s="40">
        <v>1.104</v>
      </c>
      <c r="F157" s="40"/>
      <c r="G157" s="40">
        <v>1.174</v>
      </c>
      <c r="H157" s="40"/>
      <c r="I157" s="40">
        <v>1.192</v>
      </c>
      <c r="J157" s="40"/>
      <c r="K157" s="40">
        <v>1.185</v>
      </c>
      <c r="L157" s="40"/>
      <c r="M157" s="40">
        <v>1.15</v>
      </c>
      <c r="N157" s="40"/>
      <c r="O157" s="40">
        <v>1.04</v>
      </c>
      <c r="P157" s="40"/>
      <c r="Q157" s="40">
        <f t="shared" si="34"/>
        <v>0.030028553635913186</v>
      </c>
      <c r="R157" s="40">
        <f t="shared" si="30"/>
        <v>0.019495467044146238</v>
      </c>
      <c r="S157" s="40">
        <f>O157/O$13*100</f>
        <v>0.015595469374770812</v>
      </c>
      <c r="T157" s="40"/>
      <c r="U157" s="44">
        <f t="shared" si="31"/>
        <v>1.5332197614991543</v>
      </c>
      <c r="V157" s="44">
        <f t="shared" si="32"/>
        <v>-0.5872483221476443</v>
      </c>
      <c r="W157" s="44">
        <f t="shared" si="33"/>
        <v>-2.9535864978902993</v>
      </c>
      <c r="X157" s="44">
        <f>O157/M157*100-100</f>
        <v>-9.565217391304344</v>
      </c>
      <c r="Y157" s="44"/>
      <c r="Z157" s="44" t="s">
        <v>259</v>
      </c>
      <c r="AA157" s="44" t="s">
        <v>259</v>
      </c>
      <c r="AB157" s="44" t="s">
        <v>259</v>
      </c>
      <c r="AC157" s="44" t="s">
        <v>259</v>
      </c>
      <c r="AD157" s="46"/>
    </row>
    <row r="158" spans="1:30" s="30" customFormat="1" ht="11.25">
      <c r="A158" s="28" t="s">
        <v>212</v>
      </c>
      <c r="B158" s="40">
        <v>1.252</v>
      </c>
      <c r="C158" s="40">
        <v>1.324</v>
      </c>
      <c r="D158" s="40">
        <v>1.027</v>
      </c>
      <c r="E158" s="40">
        <v>1.675</v>
      </c>
      <c r="F158" s="40"/>
      <c r="G158" s="40">
        <v>1.388</v>
      </c>
      <c r="H158" s="40"/>
      <c r="I158" s="40">
        <v>1.337</v>
      </c>
      <c r="J158" s="40"/>
      <c r="K158" s="40">
        <v>1.453</v>
      </c>
      <c r="L158" s="40"/>
      <c r="M158" s="40">
        <v>1.556</v>
      </c>
      <c r="N158" s="40"/>
      <c r="O158" s="40">
        <v>1.524</v>
      </c>
      <c r="P158" s="40"/>
      <c r="Q158" s="40">
        <f t="shared" si="34"/>
        <v>0.060346306825302266</v>
      </c>
      <c r="R158" s="40">
        <f t="shared" si="30"/>
        <v>0.026378214539731777</v>
      </c>
      <c r="S158" s="40">
        <f>O158/O$13*100</f>
        <v>0.022853360891491075</v>
      </c>
      <c r="T158" s="40"/>
      <c r="U158" s="44">
        <f t="shared" si="31"/>
        <v>-3.6743515850144064</v>
      </c>
      <c r="V158" s="44">
        <f t="shared" si="32"/>
        <v>8.676140613313393</v>
      </c>
      <c r="W158" s="44">
        <f t="shared" si="33"/>
        <v>7.088781830695098</v>
      </c>
      <c r="X158" s="44">
        <f>O158/M158*100-100</f>
        <v>-2.0565552699228817</v>
      </c>
      <c r="Y158" s="44"/>
      <c r="Z158" s="44" t="s">
        <v>259</v>
      </c>
      <c r="AA158" s="44" t="s">
        <v>259</v>
      </c>
      <c r="AB158" s="44" t="s">
        <v>259</v>
      </c>
      <c r="AC158" s="44" t="s">
        <v>259</v>
      </c>
      <c r="AD158" s="46"/>
    </row>
    <row r="159" spans="1:30" s="30" customFormat="1" ht="11.25">
      <c r="A159" s="28" t="s">
        <v>142</v>
      </c>
      <c r="B159" s="40">
        <v>0.551</v>
      </c>
      <c r="C159" s="40">
        <v>0.288</v>
      </c>
      <c r="D159" s="40">
        <v>0.581</v>
      </c>
      <c r="E159" s="40">
        <v>0.594</v>
      </c>
      <c r="F159" s="40"/>
      <c r="G159" s="40">
        <v>0.664</v>
      </c>
      <c r="H159" s="40"/>
      <c r="I159" s="40">
        <v>0.645</v>
      </c>
      <c r="J159" s="40"/>
      <c r="K159" s="40">
        <v>0.588</v>
      </c>
      <c r="L159" s="40"/>
      <c r="M159" s="40">
        <v>0.597</v>
      </c>
      <c r="N159" s="40"/>
      <c r="O159" s="40" t="s">
        <v>261</v>
      </c>
      <c r="P159" s="40"/>
      <c r="Q159" s="40">
        <f t="shared" si="34"/>
        <v>0.026558158994202517</v>
      </c>
      <c r="R159" s="40">
        <f t="shared" si="30"/>
        <v>0.010120690282917654</v>
      </c>
      <c r="S159" s="40" t="s">
        <v>261</v>
      </c>
      <c r="T159" s="40"/>
      <c r="U159" s="44">
        <f t="shared" si="31"/>
        <v>-2.861445783132538</v>
      </c>
      <c r="V159" s="44">
        <f t="shared" si="32"/>
        <v>-8.83720930232559</v>
      </c>
      <c r="W159" s="44">
        <f t="shared" si="33"/>
        <v>1.5306122448979664</v>
      </c>
      <c r="X159" s="44" t="s">
        <v>273</v>
      </c>
      <c r="Y159" s="44"/>
      <c r="Z159" s="44" t="s">
        <v>259</v>
      </c>
      <c r="AA159" s="44" t="s">
        <v>259</v>
      </c>
      <c r="AB159" s="44" t="s">
        <v>259</v>
      </c>
      <c r="AC159" s="44" t="s">
        <v>259</v>
      </c>
      <c r="AD159" s="46"/>
    </row>
    <row r="160" spans="1:30" s="30" customFormat="1" ht="11.25">
      <c r="A160" s="28" t="s">
        <v>143</v>
      </c>
      <c r="B160" s="40">
        <v>3.54</v>
      </c>
      <c r="C160" s="40">
        <v>2.757</v>
      </c>
      <c r="D160" s="40">
        <v>5.542</v>
      </c>
      <c r="E160" s="40">
        <v>7.902</v>
      </c>
      <c r="F160" s="40"/>
      <c r="G160" s="40">
        <v>7.7</v>
      </c>
      <c r="H160" s="40"/>
      <c r="I160" s="40">
        <v>7.914</v>
      </c>
      <c r="J160" s="40"/>
      <c r="K160" s="40">
        <v>8.35</v>
      </c>
      <c r="L160" s="40"/>
      <c r="M160" s="40">
        <v>8.474</v>
      </c>
      <c r="N160" s="40"/>
      <c r="O160" s="40">
        <v>8.56</v>
      </c>
      <c r="P160" s="40"/>
      <c r="Q160" s="40">
        <f t="shared" si="34"/>
        <v>0.17062773655077476</v>
      </c>
      <c r="R160" s="40">
        <f t="shared" si="30"/>
        <v>0.1436561632453002</v>
      </c>
      <c r="S160" s="40">
        <f>O160/O$13*100</f>
        <v>0.12836270946926748</v>
      </c>
      <c r="T160" s="40"/>
      <c r="U160" s="44">
        <f t="shared" si="31"/>
        <v>2.779220779220765</v>
      </c>
      <c r="V160" s="44">
        <f t="shared" si="32"/>
        <v>5.5092241597169505</v>
      </c>
      <c r="W160" s="44">
        <f t="shared" si="33"/>
        <v>1.4850299401197589</v>
      </c>
      <c r="X160" s="44">
        <f>O160/M160*100-100</f>
        <v>1.014869011092756</v>
      </c>
      <c r="Y160" s="44"/>
      <c r="Z160" s="44" t="s">
        <v>261</v>
      </c>
      <c r="AA160" s="44" t="s">
        <v>261</v>
      </c>
      <c r="AB160" s="44" t="s">
        <v>261</v>
      </c>
      <c r="AC160" s="44" t="s">
        <v>261</v>
      </c>
      <c r="AD160" s="46"/>
    </row>
    <row r="161" spans="1:30" s="30" customFormat="1" ht="11.25">
      <c r="A161" s="28" t="s">
        <v>144</v>
      </c>
      <c r="B161" s="40">
        <v>0.293</v>
      </c>
      <c r="C161" s="40">
        <v>0.327</v>
      </c>
      <c r="D161" s="40">
        <v>0.213</v>
      </c>
      <c r="E161" s="40">
        <v>1.056</v>
      </c>
      <c r="F161" s="40"/>
      <c r="G161" s="40">
        <v>1.191</v>
      </c>
      <c r="H161" s="40"/>
      <c r="I161" s="40">
        <v>1.316</v>
      </c>
      <c r="J161" s="40"/>
      <c r="K161" s="40">
        <v>1.414</v>
      </c>
      <c r="L161" s="40"/>
      <c r="M161" s="40">
        <v>1.342</v>
      </c>
      <c r="N161" s="40"/>
      <c r="O161" s="40">
        <v>1.65</v>
      </c>
      <c r="P161" s="40"/>
      <c r="Q161" s="40">
        <f t="shared" si="34"/>
        <v>0.014122578194739267</v>
      </c>
      <c r="R161" s="40">
        <f t="shared" si="30"/>
        <v>0.02275036241151674</v>
      </c>
      <c r="S161" s="40">
        <f>O161/O$13*100</f>
        <v>0.02474281198881908</v>
      </c>
      <c r="T161" s="40"/>
      <c r="U161" s="44">
        <f t="shared" si="31"/>
        <v>10.495382031905962</v>
      </c>
      <c r="V161" s="44">
        <f t="shared" si="32"/>
        <v>7.446808510638277</v>
      </c>
      <c r="W161" s="44">
        <f t="shared" si="33"/>
        <v>-5.091937765205074</v>
      </c>
      <c r="X161" s="44">
        <f>O161/M161*100-100</f>
        <v>22.950819672131132</v>
      </c>
      <c r="Y161" s="44"/>
      <c r="Z161" s="44" t="s">
        <v>259</v>
      </c>
      <c r="AA161" s="44" t="s">
        <v>259</v>
      </c>
      <c r="AB161" s="44" t="s">
        <v>259</v>
      </c>
      <c r="AC161" s="44" t="s">
        <v>259</v>
      </c>
      <c r="AD161" s="46"/>
    </row>
    <row r="162" spans="1:30" s="30" customFormat="1" ht="11.25">
      <c r="A162" s="28" t="s">
        <v>145</v>
      </c>
      <c r="B162" s="40">
        <v>1.339</v>
      </c>
      <c r="C162" s="40">
        <v>0.654</v>
      </c>
      <c r="D162" s="40">
        <v>1.22</v>
      </c>
      <c r="E162" s="40">
        <v>0.7</v>
      </c>
      <c r="F162" s="40"/>
      <c r="G162" s="40">
        <v>0.835</v>
      </c>
      <c r="H162" s="40"/>
      <c r="I162" s="40">
        <v>0.819</v>
      </c>
      <c r="J162" s="40"/>
      <c r="K162" s="40">
        <v>0.75</v>
      </c>
      <c r="L162" s="40"/>
      <c r="M162" s="40">
        <v>0.67</v>
      </c>
      <c r="N162" s="40"/>
      <c r="O162" s="40" t="s">
        <v>261</v>
      </c>
      <c r="P162" s="40"/>
      <c r="Q162" s="40">
        <f t="shared" si="34"/>
        <v>0.06453970035070267</v>
      </c>
      <c r="R162" s="40">
        <f t="shared" si="30"/>
        <v>0.011358228625719982</v>
      </c>
      <c r="S162" s="40" t="s">
        <v>261</v>
      </c>
      <c r="T162" s="40"/>
      <c r="U162" s="44">
        <f t="shared" si="31"/>
        <v>-1.9161676646706667</v>
      </c>
      <c r="V162" s="44">
        <f t="shared" si="32"/>
        <v>-8.424908424908423</v>
      </c>
      <c r="W162" s="44">
        <f t="shared" si="33"/>
        <v>-10.666666666666657</v>
      </c>
      <c r="X162" s="44" t="s">
        <v>273</v>
      </c>
      <c r="Y162" s="44"/>
      <c r="Z162" s="44" t="s">
        <v>259</v>
      </c>
      <c r="AA162" s="44" t="s">
        <v>259</v>
      </c>
      <c r="AB162" s="44" t="s">
        <v>259</v>
      </c>
      <c r="AC162" s="44" t="s">
        <v>259</v>
      </c>
      <c r="AD162" s="46"/>
    </row>
    <row r="163" spans="1:30" s="30" customFormat="1" ht="11.25">
      <c r="A163" s="28" t="s">
        <v>146</v>
      </c>
      <c r="B163" s="40">
        <v>1.448</v>
      </c>
      <c r="C163" s="40">
        <v>1.031</v>
      </c>
      <c r="D163" s="40">
        <v>1.847</v>
      </c>
      <c r="E163" s="40">
        <v>2.66</v>
      </c>
      <c r="F163" s="40"/>
      <c r="G163" s="40">
        <v>2.803</v>
      </c>
      <c r="H163" s="40"/>
      <c r="I163" s="40">
        <v>3.092</v>
      </c>
      <c r="J163" s="40"/>
      <c r="K163" s="40">
        <v>2.701</v>
      </c>
      <c r="L163" s="40"/>
      <c r="M163" s="40">
        <v>2.126</v>
      </c>
      <c r="N163" s="40"/>
      <c r="O163" s="40">
        <v>1.65</v>
      </c>
      <c r="P163" s="40"/>
      <c r="Q163" s="40">
        <f t="shared" si="34"/>
        <v>0.06979349223884798</v>
      </c>
      <c r="R163" s="40">
        <f t="shared" si="30"/>
        <v>0.036041185161612956</v>
      </c>
      <c r="S163" s="40">
        <f aca="true" t="shared" si="35" ref="S163:S179">O163/O$13*100</f>
        <v>0.02474281198881908</v>
      </c>
      <c r="T163" s="40"/>
      <c r="U163" s="44">
        <f t="shared" si="31"/>
        <v>10.310381733856588</v>
      </c>
      <c r="V163" s="44">
        <f t="shared" si="32"/>
        <v>-12.645536869340233</v>
      </c>
      <c r="W163" s="44">
        <f t="shared" si="33"/>
        <v>-21.288411699370613</v>
      </c>
      <c r="X163" s="44">
        <f aca="true" t="shared" si="36" ref="X163:X179">O163/M163*100-100</f>
        <v>-22.389463781749768</v>
      </c>
      <c r="Y163" s="44"/>
      <c r="Z163" s="44" t="s">
        <v>259</v>
      </c>
      <c r="AA163" s="44" t="s">
        <v>259</v>
      </c>
      <c r="AB163" s="44" t="s">
        <v>259</v>
      </c>
      <c r="AC163" s="44" t="s">
        <v>259</v>
      </c>
      <c r="AD163" s="46"/>
    </row>
    <row r="164" spans="1:30" s="30" customFormat="1" ht="19.5" customHeight="1">
      <c r="A164" s="28" t="s">
        <v>147</v>
      </c>
      <c r="B164" s="40">
        <v>102.81</v>
      </c>
      <c r="C164" s="40">
        <v>88.85</v>
      </c>
      <c r="D164" s="40">
        <v>99.165</v>
      </c>
      <c r="E164" s="40">
        <v>130.708</v>
      </c>
      <c r="F164" s="40"/>
      <c r="G164" s="40">
        <v>141.447</v>
      </c>
      <c r="H164" s="40"/>
      <c r="I164" s="40">
        <v>149.813</v>
      </c>
      <c r="J164" s="40"/>
      <c r="K164" s="40">
        <v>148.846</v>
      </c>
      <c r="L164" s="40"/>
      <c r="M164" s="40">
        <v>150.813</v>
      </c>
      <c r="N164" s="40"/>
      <c r="O164" s="40">
        <v>171.248</v>
      </c>
      <c r="P164" s="40"/>
      <c r="Q164" s="40">
        <f t="shared" si="34"/>
        <v>4.955434348809366</v>
      </c>
      <c r="R164" s="40">
        <f t="shared" si="30"/>
        <v>2.5566694533294143</v>
      </c>
      <c r="S164" s="40">
        <f t="shared" si="35"/>
        <v>2.5679739802795694</v>
      </c>
      <c r="T164" s="40"/>
      <c r="U164" s="44">
        <f t="shared" si="31"/>
        <v>5.914582847285544</v>
      </c>
      <c r="V164" s="44">
        <f t="shared" si="32"/>
        <v>-0.6454713542883468</v>
      </c>
      <c r="W164" s="44">
        <f t="shared" si="33"/>
        <v>1.3215000739018876</v>
      </c>
      <c r="X164" s="44">
        <f t="shared" si="36"/>
        <v>13.549892913740862</v>
      </c>
      <c r="Y164" s="44"/>
      <c r="Z164" s="45">
        <v>10.803039638529487</v>
      </c>
      <c r="AA164" s="45">
        <v>-1.2478594118759032</v>
      </c>
      <c r="AB164" s="45">
        <v>0.41774041021000186</v>
      </c>
      <c r="AC164" s="45">
        <v>13.861153286793297</v>
      </c>
      <c r="AD164" s="46"/>
    </row>
    <row r="165" spans="1:30" s="30" customFormat="1" ht="11.25">
      <c r="A165" s="28" t="s">
        <v>148</v>
      </c>
      <c r="B165" s="40">
        <v>3.483</v>
      </c>
      <c r="C165" s="40">
        <v>3.107</v>
      </c>
      <c r="D165" s="40">
        <v>3.712</v>
      </c>
      <c r="E165" s="40">
        <v>3.716</v>
      </c>
      <c r="F165" s="40"/>
      <c r="G165" s="40">
        <v>4.273</v>
      </c>
      <c r="H165" s="40"/>
      <c r="I165" s="40">
        <v>4.026</v>
      </c>
      <c r="J165" s="40"/>
      <c r="K165" s="40">
        <v>3.566</v>
      </c>
      <c r="L165" s="40"/>
      <c r="M165" s="40">
        <v>3.588</v>
      </c>
      <c r="N165" s="40"/>
      <c r="O165" s="40">
        <v>4.612</v>
      </c>
      <c r="P165" s="40"/>
      <c r="Q165" s="40">
        <f t="shared" si="34"/>
        <v>0.16788034079275382</v>
      </c>
      <c r="R165" s="40">
        <f t="shared" si="30"/>
        <v>0.06082585717773626</v>
      </c>
      <c r="S165" s="40">
        <f t="shared" si="35"/>
        <v>0.06915990841965672</v>
      </c>
      <c r="T165" s="40"/>
      <c r="U165" s="44">
        <f t="shared" si="31"/>
        <v>-5.780482096887425</v>
      </c>
      <c r="V165" s="44">
        <f t="shared" si="32"/>
        <v>-11.42573273720815</v>
      </c>
      <c r="W165" s="44">
        <f t="shared" si="33"/>
        <v>0.6169377453729652</v>
      </c>
      <c r="X165" s="44">
        <f t="shared" si="36"/>
        <v>28.539576365663322</v>
      </c>
      <c r="Y165" s="44"/>
      <c r="Z165" s="44" t="s">
        <v>259</v>
      </c>
      <c r="AA165" s="44" t="s">
        <v>259</v>
      </c>
      <c r="AB165" s="44" t="s">
        <v>259</v>
      </c>
      <c r="AC165" s="44" t="s">
        <v>259</v>
      </c>
      <c r="AD165" s="46"/>
    </row>
    <row r="166" spans="1:30" s="30" customFormat="1" ht="11.25">
      <c r="A166" s="28" t="s">
        <v>149</v>
      </c>
      <c r="B166" s="40">
        <v>1.202</v>
      </c>
      <c r="C166" s="40">
        <v>1.247</v>
      </c>
      <c r="D166" s="40">
        <v>2.568</v>
      </c>
      <c r="E166" s="40">
        <v>3.69</v>
      </c>
      <c r="F166" s="40"/>
      <c r="G166" s="40">
        <v>3.979</v>
      </c>
      <c r="H166" s="40"/>
      <c r="I166" s="40">
        <v>3.655</v>
      </c>
      <c r="J166" s="40"/>
      <c r="K166" s="40">
        <v>3.685</v>
      </c>
      <c r="L166" s="40"/>
      <c r="M166" s="40">
        <v>3.618</v>
      </c>
      <c r="N166" s="40"/>
      <c r="O166" s="40">
        <v>3.847</v>
      </c>
      <c r="P166" s="40"/>
      <c r="Q166" s="40">
        <f t="shared" si="34"/>
        <v>0.05793631054633651</v>
      </c>
      <c r="R166" s="40">
        <f t="shared" si="30"/>
        <v>0.0613344345788879</v>
      </c>
      <c r="S166" s="40">
        <f t="shared" si="35"/>
        <v>0.05768824104302242</v>
      </c>
      <c r="T166" s="40"/>
      <c r="U166" s="44">
        <f t="shared" si="31"/>
        <v>-8.142749434531297</v>
      </c>
      <c r="V166" s="44">
        <f t="shared" si="32"/>
        <v>0.8207934336525398</v>
      </c>
      <c r="W166" s="44">
        <f t="shared" si="33"/>
        <v>-1.818181818181813</v>
      </c>
      <c r="X166" s="44">
        <f t="shared" si="36"/>
        <v>6.329463792150364</v>
      </c>
      <c r="Y166" s="44"/>
      <c r="Z166" s="44" t="s">
        <v>259</v>
      </c>
      <c r="AA166" s="44" t="s">
        <v>259</v>
      </c>
      <c r="AB166" s="44" t="s">
        <v>259</v>
      </c>
      <c r="AC166" s="44" t="s">
        <v>259</v>
      </c>
      <c r="AD166" s="46"/>
    </row>
    <row r="167" spans="1:30" s="30" customFormat="1" ht="11.25">
      <c r="A167" s="28" t="s">
        <v>150</v>
      </c>
      <c r="B167" s="40">
        <v>12.246</v>
      </c>
      <c r="C167" s="40">
        <v>11.635</v>
      </c>
      <c r="D167" s="40">
        <v>15.716</v>
      </c>
      <c r="E167" s="40">
        <v>11.23</v>
      </c>
      <c r="F167" s="40"/>
      <c r="G167" s="40">
        <v>15.117</v>
      </c>
      <c r="H167" s="40"/>
      <c r="I167" s="40">
        <v>14.196</v>
      </c>
      <c r="J167" s="40"/>
      <c r="K167" s="40">
        <v>14.323</v>
      </c>
      <c r="L167" s="40"/>
      <c r="M167" s="40">
        <v>12.683</v>
      </c>
      <c r="N167" s="40"/>
      <c r="O167" s="40">
        <v>15.22</v>
      </c>
      <c r="P167" s="40"/>
      <c r="Q167" s="40">
        <f t="shared" si="34"/>
        <v>0.5902562886442904</v>
      </c>
      <c r="R167" s="40">
        <f t="shared" si="30"/>
        <v>0.21500957262687542</v>
      </c>
      <c r="S167" s="40">
        <f t="shared" si="35"/>
        <v>0.22823369604231905</v>
      </c>
      <c r="T167" s="40"/>
      <c r="U167" s="44">
        <f t="shared" si="31"/>
        <v>-6.092478666402073</v>
      </c>
      <c r="V167" s="44">
        <f t="shared" si="32"/>
        <v>0.8946182023105109</v>
      </c>
      <c r="W167" s="44">
        <f t="shared" si="33"/>
        <v>-11.450115199329758</v>
      </c>
      <c r="X167" s="44">
        <f t="shared" si="36"/>
        <v>20.0031538279587</v>
      </c>
      <c r="Y167" s="44"/>
      <c r="Z167" s="44" t="s">
        <v>259</v>
      </c>
      <c r="AA167" s="44" t="s">
        <v>259</v>
      </c>
      <c r="AB167" s="44" t="s">
        <v>259</v>
      </c>
      <c r="AC167" s="44" t="s">
        <v>259</v>
      </c>
      <c r="AD167" s="46"/>
    </row>
    <row r="168" spans="1:30" s="30" customFormat="1" ht="11.25">
      <c r="A168" s="28" t="s">
        <v>151</v>
      </c>
      <c r="B168" s="40">
        <v>13.942</v>
      </c>
      <c r="C168" s="40">
        <v>10.556</v>
      </c>
      <c r="D168" s="40">
        <v>7.66</v>
      </c>
      <c r="E168" s="40">
        <v>0.72</v>
      </c>
      <c r="F168" s="40"/>
      <c r="G168" s="40">
        <v>0.95</v>
      </c>
      <c r="H168" s="40"/>
      <c r="I168" s="40">
        <v>4.26</v>
      </c>
      <c r="J168" s="40"/>
      <c r="K168" s="40">
        <v>4.4</v>
      </c>
      <c r="L168" s="40"/>
      <c r="M168" s="40">
        <v>8.524</v>
      </c>
      <c r="N168" s="40"/>
      <c r="O168" s="40">
        <v>13.7</v>
      </c>
      <c r="P168" s="40"/>
      <c r="Q168" s="40">
        <f t="shared" si="34"/>
        <v>0.6720033624268085</v>
      </c>
      <c r="R168" s="40">
        <f t="shared" si="30"/>
        <v>0.14450379224721957</v>
      </c>
      <c r="S168" s="40">
        <f t="shared" si="35"/>
        <v>0.2054403177253463</v>
      </c>
      <c r="T168" s="40"/>
      <c r="U168" s="44">
        <f t="shared" si="31"/>
        <v>348.4210526315789</v>
      </c>
      <c r="V168" s="44">
        <f t="shared" si="32"/>
        <v>3.2863849765258237</v>
      </c>
      <c r="W168" s="44">
        <f t="shared" si="33"/>
        <v>93.72727272727269</v>
      </c>
      <c r="X168" s="44">
        <f t="shared" si="36"/>
        <v>60.722665415297996</v>
      </c>
      <c r="Y168" s="44"/>
      <c r="Z168" s="44" t="s">
        <v>259</v>
      </c>
      <c r="AA168" s="44" t="s">
        <v>259</v>
      </c>
      <c r="AB168" s="44" t="s">
        <v>259</v>
      </c>
      <c r="AC168" s="44" t="s">
        <v>259</v>
      </c>
      <c r="AD168" s="46"/>
    </row>
    <row r="169" spans="1:30" s="30" customFormat="1" ht="11.25">
      <c r="A169" s="28" t="s">
        <v>152</v>
      </c>
      <c r="B169" s="40">
        <v>9.784</v>
      </c>
      <c r="C169" s="40">
        <v>10.173</v>
      </c>
      <c r="D169" s="40">
        <v>16.793</v>
      </c>
      <c r="E169" s="40">
        <v>29.578</v>
      </c>
      <c r="F169" s="40"/>
      <c r="G169" s="40">
        <v>31.62</v>
      </c>
      <c r="H169" s="40"/>
      <c r="I169" s="40">
        <v>30.781</v>
      </c>
      <c r="J169" s="40"/>
      <c r="K169" s="40">
        <v>29.342</v>
      </c>
      <c r="L169" s="40"/>
      <c r="M169" s="40">
        <v>33.16</v>
      </c>
      <c r="N169" s="40"/>
      <c r="O169" s="40">
        <v>38.13</v>
      </c>
      <c r="P169" s="40"/>
      <c r="Q169" s="40">
        <f t="shared" si="34"/>
        <v>0.47158807186801704</v>
      </c>
      <c r="R169" s="40">
        <f t="shared" si="30"/>
        <v>0.562147554072947</v>
      </c>
      <c r="S169" s="40">
        <f t="shared" si="35"/>
        <v>0.5717838915961645</v>
      </c>
      <c r="T169" s="40"/>
      <c r="U169" s="44">
        <f t="shared" si="31"/>
        <v>-2.6533839342188514</v>
      </c>
      <c r="V169" s="44">
        <f t="shared" si="32"/>
        <v>-4.674961827101129</v>
      </c>
      <c r="W169" s="44">
        <f t="shared" si="33"/>
        <v>13.01206461727216</v>
      </c>
      <c r="X169" s="44">
        <f t="shared" si="36"/>
        <v>14.987937273823903</v>
      </c>
      <c r="Y169" s="44"/>
      <c r="Z169" s="45">
        <v>1.6885553470919519</v>
      </c>
      <c r="AA169" s="45">
        <v>0.09225092250921071</v>
      </c>
      <c r="AB169" s="45">
        <v>8.571428571428566</v>
      </c>
      <c r="AC169" s="44" t="s">
        <v>259</v>
      </c>
      <c r="AD169" s="46"/>
    </row>
    <row r="170" spans="1:30" s="30" customFormat="1" ht="11.25">
      <c r="A170" s="28" t="s">
        <v>153</v>
      </c>
      <c r="B170" s="40">
        <v>2.402</v>
      </c>
      <c r="C170" s="40">
        <v>2.733</v>
      </c>
      <c r="D170" s="40">
        <v>2.6</v>
      </c>
      <c r="E170" s="40">
        <v>3.697</v>
      </c>
      <c r="F170" s="40"/>
      <c r="G170" s="40">
        <v>4.293</v>
      </c>
      <c r="H170" s="40"/>
      <c r="I170" s="40">
        <v>4.102</v>
      </c>
      <c r="J170" s="40"/>
      <c r="K170" s="40">
        <v>3.828</v>
      </c>
      <c r="L170" s="40"/>
      <c r="M170" s="40">
        <v>3.717</v>
      </c>
      <c r="N170" s="40"/>
      <c r="O170" s="40">
        <v>4.539</v>
      </c>
      <c r="P170" s="40"/>
      <c r="Q170" s="40">
        <f t="shared" si="34"/>
        <v>0.11577622124151442</v>
      </c>
      <c r="R170" s="40">
        <f t="shared" si="30"/>
        <v>0.0630127400026883</v>
      </c>
      <c r="S170" s="40">
        <f t="shared" si="35"/>
        <v>0.06806522643469684</v>
      </c>
      <c r="T170" s="40"/>
      <c r="U170" s="44">
        <f t="shared" si="31"/>
        <v>-4.449103191241548</v>
      </c>
      <c r="V170" s="44">
        <f t="shared" si="32"/>
        <v>-6.679668454412493</v>
      </c>
      <c r="W170" s="44">
        <f t="shared" si="33"/>
        <v>-2.8996865203761644</v>
      </c>
      <c r="X170" s="44">
        <f t="shared" si="36"/>
        <v>22.11460855528651</v>
      </c>
      <c r="Y170" s="44"/>
      <c r="Z170" s="45">
        <v>-2.2284122562674176</v>
      </c>
      <c r="AA170" s="45">
        <v>-5.508072174738846</v>
      </c>
      <c r="AB170" s="45">
        <v>-1.1055276381909547</v>
      </c>
      <c r="AC170" s="44" t="s">
        <v>259</v>
      </c>
      <c r="AD170" s="50"/>
    </row>
    <row r="171" spans="1:30" s="30" customFormat="1" ht="11.25">
      <c r="A171" s="28" t="s">
        <v>154</v>
      </c>
      <c r="B171" s="40">
        <v>6.53</v>
      </c>
      <c r="C171" s="40">
        <v>6.005</v>
      </c>
      <c r="D171" s="40">
        <v>3.972</v>
      </c>
      <c r="E171" s="40">
        <v>7.79</v>
      </c>
      <c r="F171" s="40"/>
      <c r="G171" s="40">
        <v>8.373</v>
      </c>
      <c r="H171" s="40"/>
      <c r="I171" s="40">
        <v>8.246</v>
      </c>
      <c r="J171" s="40"/>
      <c r="K171" s="40">
        <v>8.619</v>
      </c>
      <c r="L171" s="40"/>
      <c r="M171" s="40">
        <v>7.617</v>
      </c>
      <c r="N171" s="40"/>
      <c r="O171" s="40">
        <v>7.622</v>
      </c>
      <c r="P171" s="40"/>
      <c r="Q171" s="40">
        <f t="shared" si="34"/>
        <v>0.31474551403292633</v>
      </c>
      <c r="R171" s="40">
        <f t="shared" si="30"/>
        <v>0.12912780215240163</v>
      </c>
      <c r="S171" s="40">
        <f t="shared" si="35"/>
        <v>0.11429679574471456</v>
      </c>
      <c r="T171" s="40"/>
      <c r="U171" s="44">
        <f t="shared" si="31"/>
        <v>-1.5167801265973822</v>
      </c>
      <c r="V171" s="44">
        <f t="shared" si="32"/>
        <v>4.523405287412061</v>
      </c>
      <c r="W171" s="44">
        <f t="shared" si="33"/>
        <v>-11.625478593804388</v>
      </c>
      <c r="X171" s="44">
        <f t="shared" si="36"/>
        <v>0.0656426414599025</v>
      </c>
      <c r="Y171" s="44"/>
      <c r="Z171" s="44" t="s">
        <v>259</v>
      </c>
      <c r="AA171" s="44" t="s">
        <v>259</v>
      </c>
      <c r="AB171" s="44" t="s">
        <v>259</v>
      </c>
      <c r="AC171" s="44" t="s">
        <v>259</v>
      </c>
      <c r="AD171" s="50"/>
    </row>
    <row r="172" spans="1:30" s="30" customFormat="1" ht="11.25">
      <c r="A172" s="28" t="s">
        <v>155</v>
      </c>
      <c r="B172" s="40">
        <v>3.65</v>
      </c>
      <c r="C172" s="40">
        <v>2.203</v>
      </c>
      <c r="D172" s="40">
        <v>2.529</v>
      </c>
      <c r="E172" s="40">
        <v>7.278</v>
      </c>
      <c r="F172" s="40"/>
      <c r="G172" s="40">
        <v>7.575</v>
      </c>
      <c r="H172" s="40"/>
      <c r="I172" s="40">
        <v>7.464</v>
      </c>
      <c r="J172" s="40"/>
      <c r="K172" s="40">
        <v>7.07</v>
      </c>
      <c r="L172" s="40"/>
      <c r="M172" s="40">
        <v>6.207</v>
      </c>
      <c r="N172" s="40"/>
      <c r="O172" s="40">
        <v>6.228</v>
      </c>
      <c r="P172" s="40"/>
      <c r="Q172" s="40">
        <f t="shared" si="34"/>
        <v>0.17592972836449938</v>
      </c>
      <c r="R172" s="40">
        <f t="shared" si="30"/>
        <v>0.10522466429827451</v>
      </c>
      <c r="S172" s="40">
        <f t="shared" si="35"/>
        <v>0.09339286852506982</v>
      </c>
      <c r="T172" s="40"/>
      <c r="U172" s="44">
        <f t="shared" si="31"/>
        <v>-1.465346534653463</v>
      </c>
      <c r="V172" s="44">
        <f t="shared" si="32"/>
        <v>-5.278670953912112</v>
      </c>
      <c r="W172" s="44">
        <f t="shared" si="33"/>
        <v>-12.206506364922205</v>
      </c>
      <c r="X172" s="44">
        <f t="shared" si="36"/>
        <v>0.33832769453843525</v>
      </c>
      <c r="Y172" s="44"/>
      <c r="Z172" s="44" t="s">
        <v>259</v>
      </c>
      <c r="AA172" s="44" t="s">
        <v>259</v>
      </c>
      <c r="AB172" s="44" t="s">
        <v>259</v>
      </c>
      <c r="AC172" s="44" t="s">
        <v>259</v>
      </c>
      <c r="AD172" s="50"/>
    </row>
    <row r="173" spans="1:30" s="30" customFormat="1" ht="11.25">
      <c r="A173" s="28" t="s">
        <v>156</v>
      </c>
      <c r="B173" s="40">
        <v>1.732</v>
      </c>
      <c r="C173" s="40">
        <v>3.153</v>
      </c>
      <c r="D173" s="40">
        <v>2.681</v>
      </c>
      <c r="E173" s="40">
        <v>4.247</v>
      </c>
      <c r="F173" s="40"/>
      <c r="G173" s="40">
        <v>4.578</v>
      </c>
      <c r="H173" s="40"/>
      <c r="I173" s="40">
        <v>5.026</v>
      </c>
      <c r="J173" s="40"/>
      <c r="K173" s="40">
        <v>5.682</v>
      </c>
      <c r="L173" s="40"/>
      <c r="M173" s="40">
        <v>4.674</v>
      </c>
      <c r="N173" s="40"/>
      <c r="O173" s="40">
        <v>5.04</v>
      </c>
      <c r="P173" s="40"/>
      <c r="Q173" s="40">
        <f t="shared" si="34"/>
        <v>0.0834822711033734</v>
      </c>
      <c r="R173" s="40">
        <f t="shared" si="30"/>
        <v>0.07923635909942567</v>
      </c>
      <c r="S173" s="40">
        <f t="shared" si="35"/>
        <v>0.07557804389312009</v>
      </c>
      <c r="T173" s="40"/>
      <c r="U173" s="44">
        <f t="shared" si="31"/>
        <v>9.785932721712527</v>
      </c>
      <c r="V173" s="44">
        <f t="shared" si="32"/>
        <v>13.052128929566265</v>
      </c>
      <c r="W173" s="44">
        <f t="shared" si="33"/>
        <v>-17.740232312565993</v>
      </c>
      <c r="X173" s="44">
        <f t="shared" si="36"/>
        <v>7.830551989730424</v>
      </c>
      <c r="Y173" s="44"/>
      <c r="Z173" s="44" t="s">
        <v>259</v>
      </c>
      <c r="AA173" s="44" t="s">
        <v>259</v>
      </c>
      <c r="AB173" s="44" t="s">
        <v>259</v>
      </c>
      <c r="AC173" s="44" t="s">
        <v>259</v>
      </c>
      <c r="AD173" s="50"/>
    </row>
    <row r="174" spans="1:30" s="30" customFormat="1" ht="11.25">
      <c r="A174" s="28" t="s">
        <v>157</v>
      </c>
      <c r="B174" s="40">
        <v>1.423</v>
      </c>
      <c r="C174" s="40">
        <v>1.139</v>
      </c>
      <c r="D174" s="40">
        <v>1.695</v>
      </c>
      <c r="E174" s="40">
        <v>3.398</v>
      </c>
      <c r="F174" s="40"/>
      <c r="G174" s="40">
        <v>2.868</v>
      </c>
      <c r="H174" s="40"/>
      <c r="I174" s="40">
        <v>3.322</v>
      </c>
      <c r="J174" s="40"/>
      <c r="K174" s="40">
        <v>3.409</v>
      </c>
      <c r="L174" s="40"/>
      <c r="M174" s="40">
        <v>2.5</v>
      </c>
      <c r="N174" s="40"/>
      <c r="O174" s="40">
        <v>3.34</v>
      </c>
      <c r="P174" s="40"/>
      <c r="Q174" s="40">
        <f t="shared" si="34"/>
        <v>0.06858849409936511</v>
      </c>
      <c r="R174" s="40">
        <f t="shared" si="30"/>
        <v>0.04238145009597008</v>
      </c>
      <c r="S174" s="40">
        <f t="shared" si="35"/>
        <v>0.050085449722821654</v>
      </c>
      <c r="T174" s="40"/>
      <c r="U174" s="44">
        <f t="shared" si="31"/>
        <v>15.829846582984672</v>
      </c>
      <c r="V174" s="44">
        <f t="shared" si="32"/>
        <v>2.618904274533392</v>
      </c>
      <c r="W174" s="44">
        <f t="shared" si="33"/>
        <v>-26.664711058961572</v>
      </c>
      <c r="X174" s="44">
        <f t="shared" si="36"/>
        <v>33.599999999999994</v>
      </c>
      <c r="Y174" s="44"/>
      <c r="Z174" s="44" t="s">
        <v>259</v>
      </c>
      <c r="AA174" s="44" t="s">
        <v>259</v>
      </c>
      <c r="AB174" s="44" t="s">
        <v>259</v>
      </c>
      <c r="AC174" s="44" t="s">
        <v>259</v>
      </c>
      <c r="AD174" s="50"/>
    </row>
    <row r="175" spans="1:30" s="30" customFormat="1" ht="11.25">
      <c r="A175" s="28" t="s">
        <v>158</v>
      </c>
      <c r="B175" s="40">
        <v>30.166</v>
      </c>
      <c r="C175" s="40">
        <v>23.622</v>
      </c>
      <c r="D175" s="40">
        <v>24.069</v>
      </c>
      <c r="E175" s="40">
        <v>28.091</v>
      </c>
      <c r="F175" s="40"/>
      <c r="G175" s="40">
        <v>27.765</v>
      </c>
      <c r="H175" s="40"/>
      <c r="I175" s="40">
        <v>28.742</v>
      </c>
      <c r="J175" s="40"/>
      <c r="K175" s="40">
        <v>30.013</v>
      </c>
      <c r="L175" s="40"/>
      <c r="M175" s="40">
        <v>28.011</v>
      </c>
      <c r="N175" s="40"/>
      <c r="O175" s="40">
        <v>30.3</v>
      </c>
      <c r="P175" s="40"/>
      <c r="Q175" s="40">
        <f t="shared" si="34"/>
        <v>1.4539989550256134</v>
      </c>
      <c r="R175" s="40">
        <f t="shared" si="30"/>
        <v>0.4748587194552871</v>
      </c>
      <c r="S175" s="40">
        <f t="shared" si="35"/>
        <v>0.45436800197649585</v>
      </c>
      <c r="T175" s="40"/>
      <c r="U175" s="44">
        <f t="shared" si="31"/>
        <v>3.5188186565820274</v>
      </c>
      <c r="V175" s="44">
        <f t="shared" si="32"/>
        <v>4.422100062626129</v>
      </c>
      <c r="W175" s="44">
        <f t="shared" si="33"/>
        <v>-6.670442808116491</v>
      </c>
      <c r="X175" s="44">
        <f t="shared" si="36"/>
        <v>8.171789654064483</v>
      </c>
      <c r="Y175" s="44"/>
      <c r="Z175" s="44" t="s">
        <v>259</v>
      </c>
      <c r="AA175" s="44" t="s">
        <v>259</v>
      </c>
      <c r="AB175" s="44" t="s">
        <v>259</v>
      </c>
      <c r="AC175" s="44" t="s">
        <v>259</v>
      </c>
      <c r="AD175" s="50"/>
    </row>
    <row r="176" spans="1:30" s="30" customFormat="1" ht="11.25">
      <c r="A176" s="28" t="s">
        <v>159</v>
      </c>
      <c r="B176" s="40">
        <v>4.124</v>
      </c>
      <c r="C176" s="40">
        <v>3.967</v>
      </c>
      <c r="D176" s="40">
        <v>2.4</v>
      </c>
      <c r="E176" s="40">
        <v>4.709</v>
      </c>
      <c r="F176" s="40"/>
      <c r="G176" s="40">
        <v>5.38</v>
      </c>
      <c r="H176" s="40"/>
      <c r="I176" s="40">
        <v>4.028</v>
      </c>
      <c r="J176" s="40"/>
      <c r="K176" s="40">
        <v>3.895</v>
      </c>
      <c r="L176" s="40"/>
      <c r="M176" s="40">
        <v>3.832</v>
      </c>
      <c r="N176" s="40"/>
      <c r="O176" s="40">
        <v>3.86</v>
      </c>
      <c r="P176" s="40"/>
      <c r="Q176" s="40">
        <f t="shared" si="34"/>
        <v>0.19877649308909467</v>
      </c>
      <c r="R176" s="40">
        <f t="shared" si="30"/>
        <v>0.06496228670710293</v>
      </c>
      <c r="S176" s="40">
        <f t="shared" si="35"/>
        <v>0.05788318441020705</v>
      </c>
      <c r="T176" s="40"/>
      <c r="U176" s="44">
        <f t="shared" si="31"/>
        <v>-25.13011152416358</v>
      </c>
      <c r="V176" s="44">
        <f t="shared" si="32"/>
        <v>-3.3018867924528195</v>
      </c>
      <c r="W176" s="44">
        <f t="shared" si="33"/>
        <v>-1.6174582798459625</v>
      </c>
      <c r="X176" s="44">
        <f t="shared" si="36"/>
        <v>0.7306889352818331</v>
      </c>
      <c r="Y176" s="44"/>
      <c r="Z176" s="45">
        <v>-12.79761904761903</v>
      </c>
      <c r="AA176" s="44" t="s">
        <v>261</v>
      </c>
      <c r="AB176" s="44" t="s">
        <v>261</v>
      </c>
      <c r="AC176" s="44" t="s">
        <v>259</v>
      </c>
      <c r="AD176" s="50"/>
    </row>
    <row r="177" spans="1:30" s="30" customFormat="1" ht="11.25">
      <c r="A177" s="28" t="s">
        <v>160</v>
      </c>
      <c r="B177" s="40">
        <v>8.746</v>
      </c>
      <c r="C177" s="40">
        <v>6.549</v>
      </c>
      <c r="D177" s="40">
        <v>11.199</v>
      </c>
      <c r="E177" s="40">
        <v>20.984</v>
      </c>
      <c r="F177" s="40"/>
      <c r="G177" s="40">
        <v>22.638</v>
      </c>
      <c r="H177" s="40"/>
      <c r="I177" s="40">
        <v>29.951</v>
      </c>
      <c r="J177" s="40"/>
      <c r="K177" s="40">
        <v>28.847</v>
      </c>
      <c r="L177" s="40"/>
      <c r="M177" s="40">
        <v>30.674</v>
      </c>
      <c r="N177" s="40"/>
      <c r="O177" s="40">
        <v>31.93</v>
      </c>
      <c r="P177" s="40"/>
      <c r="Q177" s="40">
        <f t="shared" si="34"/>
        <v>0.42155654911668816</v>
      </c>
      <c r="R177" s="40">
        <f t="shared" si="30"/>
        <v>0.5200034400975144</v>
      </c>
      <c r="S177" s="40">
        <f t="shared" si="35"/>
        <v>0.4788109010927231</v>
      </c>
      <c r="T177" s="40"/>
      <c r="U177" s="44">
        <f t="shared" si="31"/>
        <v>32.30409046735576</v>
      </c>
      <c r="V177" s="44">
        <f t="shared" si="32"/>
        <v>-3.6860205001502493</v>
      </c>
      <c r="W177" s="44">
        <f t="shared" si="33"/>
        <v>6.333414219849544</v>
      </c>
      <c r="X177" s="44">
        <f t="shared" si="36"/>
        <v>4.094673012975164</v>
      </c>
      <c r="Y177" s="44"/>
      <c r="Z177" s="44" t="s">
        <v>259</v>
      </c>
      <c r="AA177" s="44" t="s">
        <v>259</v>
      </c>
      <c r="AB177" s="44" t="s">
        <v>259</v>
      </c>
      <c r="AC177" s="44" t="s">
        <v>259</v>
      </c>
      <c r="AD177" s="50"/>
    </row>
    <row r="178" spans="1:30" s="30" customFormat="1" ht="11.25">
      <c r="A178" s="28" t="s">
        <v>161</v>
      </c>
      <c r="B178" s="40">
        <v>3.38</v>
      </c>
      <c r="C178" s="40">
        <v>2.761</v>
      </c>
      <c r="D178" s="40">
        <v>1.571</v>
      </c>
      <c r="E178" s="40">
        <v>1.58</v>
      </c>
      <c r="F178" s="40"/>
      <c r="G178" s="40">
        <v>2.038</v>
      </c>
      <c r="H178" s="40"/>
      <c r="I178" s="40">
        <v>2.014</v>
      </c>
      <c r="J178" s="40"/>
      <c r="K178" s="40">
        <v>2.167</v>
      </c>
      <c r="L178" s="40"/>
      <c r="M178" s="40">
        <v>2.008</v>
      </c>
      <c r="N178" s="40"/>
      <c r="O178" s="40">
        <v>2.88</v>
      </c>
      <c r="P178" s="40"/>
      <c r="Q178" s="40">
        <f t="shared" si="34"/>
        <v>0.16291574845808438</v>
      </c>
      <c r="R178" s="40">
        <f t="shared" si="30"/>
        <v>0.03404078071708317</v>
      </c>
      <c r="S178" s="40">
        <f t="shared" si="35"/>
        <v>0.04318745365321148</v>
      </c>
      <c r="T178" s="40"/>
      <c r="U178" s="44">
        <f t="shared" si="31"/>
        <v>-1.1776251226692835</v>
      </c>
      <c r="V178" s="44">
        <f t="shared" si="32"/>
        <v>7.596822244289967</v>
      </c>
      <c r="W178" s="44">
        <f t="shared" si="33"/>
        <v>-7.3373327180433705</v>
      </c>
      <c r="X178" s="44">
        <f t="shared" si="36"/>
        <v>43.42629482071712</v>
      </c>
      <c r="Y178" s="44"/>
      <c r="Z178" s="44" t="s">
        <v>259</v>
      </c>
      <c r="AA178" s="44" t="s">
        <v>259</v>
      </c>
      <c r="AB178" s="44" t="s">
        <v>259</v>
      </c>
      <c r="AC178" s="44" t="s">
        <v>259</v>
      </c>
      <c r="AD178" s="50"/>
    </row>
    <row r="179" spans="1:30" s="30" customFormat="1" ht="19.5" customHeight="1">
      <c r="A179" s="28" t="s">
        <v>227</v>
      </c>
      <c r="B179" s="40">
        <v>351.4</v>
      </c>
      <c r="C179" s="40">
        <v>389</v>
      </c>
      <c r="D179" s="40">
        <v>762.2</v>
      </c>
      <c r="E179" s="40">
        <v>1401.2</v>
      </c>
      <c r="F179" s="40"/>
      <c r="G179" s="40">
        <v>1470.9</v>
      </c>
      <c r="H179" s="40"/>
      <c r="I179" s="40">
        <v>1483.3</v>
      </c>
      <c r="J179" s="40"/>
      <c r="K179" s="40">
        <v>1238</v>
      </c>
      <c r="L179" s="40"/>
      <c r="M179" s="40">
        <v>1352</v>
      </c>
      <c r="N179" s="40"/>
      <c r="O179" s="40">
        <v>1661</v>
      </c>
      <c r="P179" s="40"/>
      <c r="Q179" s="40">
        <f t="shared" si="34"/>
        <v>16.937453848571256</v>
      </c>
      <c r="R179" s="40">
        <f t="shared" si="30"/>
        <v>22.91988821190062</v>
      </c>
      <c r="S179" s="40">
        <f t="shared" si="35"/>
        <v>24.90776406874454</v>
      </c>
      <c r="T179" s="40"/>
      <c r="U179" s="44">
        <f t="shared" si="31"/>
        <v>0.8430212794887382</v>
      </c>
      <c r="V179" s="44">
        <f t="shared" si="32"/>
        <v>-16.537450279781567</v>
      </c>
      <c r="W179" s="44">
        <f t="shared" si="33"/>
        <v>9.208400646203557</v>
      </c>
      <c r="X179" s="44">
        <f t="shared" si="36"/>
        <v>22.855029585798817</v>
      </c>
      <c r="Y179" s="44"/>
      <c r="Z179" s="44">
        <v>5.57808261659654</v>
      </c>
      <c r="AA179" s="44">
        <v>-7.832197707645292</v>
      </c>
      <c r="AB179" s="44">
        <v>8.761517597778992</v>
      </c>
      <c r="AC179" s="44">
        <v>15.67845050584406</v>
      </c>
      <c r="AD179" s="50"/>
    </row>
    <row r="180" spans="1:30" s="30" customFormat="1" ht="11.25">
      <c r="A180" s="28" t="s">
        <v>162</v>
      </c>
      <c r="B180" s="40">
        <v>0.841</v>
      </c>
      <c r="C180" s="40">
        <v>1.194</v>
      </c>
      <c r="D180" s="40">
        <v>0.936</v>
      </c>
      <c r="E180" s="40">
        <v>0.45</v>
      </c>
      <c r="F180" s="40"/>
      <c r="G180" s="40">
        <v>0.45</v>
      </c>
      <c r="H180" s="40"/>
      <c r="I180" s="40">
        <v>0.45</v>
      </c>
      <c r="J180" s="40"/>
      <c r="K180" s="40">
        <v>0.38</v>
      </c>
      <c r="L180" s="40"/>
      <c r="M180" s="40">
        <v>0.38</v>
      </c>
      <c r="N180" s="40"/>
      <c r="O180" s="40" t="s">
        <v>261</v>
      </c>
      <c r="P180" s="40"/>
      <c r="Q180" s="40">
        <f t="shared" si="34"/>
        <v>0.04053613741220383</v>
      </c>
      <c r="R180" s="40">
        <f t="shared" si="30"/>
        <v>0.006441980414587452</v>
      </c>
      <c r="S180" s="40" t="s">
        <v>261</v>
      </c>
      <c r="T180" s="40"/>
      <c r="U180" s="44">
        <f t="shared" si="31"/>
        <v>0</v>
      </c>
      <c r="V180" s="44">
        <f t="shared" si="32"/>
        <v>-15.555555555555557</v>
      </c>
      <c r="W180" s="44">
        <f t="shared" si="33"/>
        <v>0</v>
      </c>
      <c r="X180" s="44" t="s">
        <v>273</v>
      </c>
      <c r="Y180" s="44"/>
      <c r="Z180" s="44" t="s">
        <v>259</v>
      </c>
      <c r="AA180" s="44" t="s">
        <v>259</v>
      </c>
      <c r="AB180" s="44" t="s">
        <v>259</v>
      </c>
      <c r="AC180" s="44" t="s">
        <v>259</v>
      </c>
      <c r="AD180" s="50"/>
    </row>
    <row r="181" spans="1:30" s="30" customFormat="1" ht="11.25">
      <c r="A181" s="28" t="s">
        <v>163</v>
      </c>
      <c r="B181" s="40">
        <v>22.399</v>
      </c>
      <c r="C181" s="40">
        <v>25.889</v>
      </c>
      <c r="D181" s="40">
        <v>42.032</v>
      </c>
      <c r="E181" s="40">
        <v>61.282</v>
      </c>
      <c r="F181" s="40"/>
      <c r="G181" s="40">
        <v>65.427</v>
      </c>
      <c r="H181" s="40"/>
      <c r="I181" s="40">
        <v>65.892</v>
      </c>
      <c r="J181" s="40"/>
      <c r="K181" s="40">
        <v>64.63</v>
      </c>
      <c r="L181" s="40"/>
      <c r="M181" s="40">
        <v>69.158</v>
      </c>
      <c r="N181" s="40"/>
      <c r="O181" s="40">
        <v>71.344</v>
      </c>
      <c r="P181" s="40"/>
      <c r="Q181" s="40">
        <f t="shared" si="34"/>
        <v>1.0796301330510747</v>
      </c>
      <c r="R181" s="40">
        <f t="shared" si="30"/>
        <v>1.1724065302948397</v>
      </c>
      <c r="S181" s="40">
        <f>O181/O$13*100</f>
        <v>1.0698491991092776</v>
      </c>
      <c r="T181" s="40"/>
      <c r="U181" s="44">
        <f t="shared" si="31"/>
        <v>0.7107157595487905</v>
      </c>
      <c r="V181" s="44">
        <f t="shared" si="32"/>
        <v>-1.9152552661931566</v>
      </c>
      <c r="W181" s="44">
        <f t="shared" si="33"/>
        <v>7.006034349373365</v>
      </c>
      <c r="X181" s="44">
        <f>O181/M181*100-100</f>
        <v>3.1608779895312153</v>
      </c>
      <c r="Y181" s="44"/>
      <c r="Z181" s="45">
        <v>11.889400921659007</v>
      </c>
      <c r="AA181" s="45">
        <v>6.898811656890845</v>
      </c>
      <c r="AB181" s="45">
        <v>6.515180980798216</v>
      </c>
      <c r="AC181" s="45">
        <v>5.327162236430297</v>
      </c>
      <c r="AD181" s="50"/>
    </row>
    <row r="182" spans="1:30" s="30" customFormat="1" ht="11.25">
      <c r="A182" s="28" t="s">
        <v>164</v>
      </c>
      <c r="B182" s="40">
        <v>1.98</v>
      </c>
      <c r="C182" s="40">
        <v>2.421</v>
      </c>
      <c r="D182" s="40">
        <v>3.432</v>
      </c>
      <c r="E182" s="40">
        <v>5.438</v>
      </c>
      <c r="F182" s="40"/>
      <c r="G182" s="40">
        <v>6.225</v>
      </c>
      <c r="H182" s="40"/>
      <c r="I182" s="40">
        <v>6.784</v>
      </c>
      <c r="J182" s="40"/>
      <c r="K182" s="40">
        <v>7.018</v>
      </c>
      <c r="L182" s="40"/>
      <c r="M182" s="40">
        <v>7.74</v>
      </c>
      <c r="N182" s="40"/>
      <c r="O182" s="40">
        <v>8.48</v>
      </c>
      <c r="P182" s="40"/>
      <c r="Q182" s="40">
        <f t="shared" si="34"/>
        <v>0.09543585264704352</v>
      </c>
      <c r="R182" s="40">
        <f t="shared" si="30"/>
        <v>0.13121296949712338</v>
      </c>
      <c r="S182" s="40">
        <f>O182/O$13*100</f>
        <v>0.12716305797890048</v>
      </c>
      <c r="T182" s="40"/>
      <c r="U182" s="44">
        <f t="shared" si="31"/>
        <v>8.97991967871485</v>
      </c>
      <c r="V182" s="44">
        <f t="shared" si="32"/>
        <v>3.4492924528301927</v>
      </c>
      <c r="W182" s="44">
        <f t="shared" si="33"/>
        <v>10.287831290966082</v>
      </c>
      <c r="X182" s="44">
        <f>O182/M182*100-100</f>
        <v>9.560723514211887</v>
      </c>
      <c r="Y182" s="44"/>
      <c r="Z182" s="44" t="s">
        <v>259</v>
      </c>
      <c r="AA182" s="44" t="s">
        <v>259</v>
      </c>
      <c r="AB182" s="44" t="s">
        <v>259</v>
      </c>
      <c r="AC182" s="44" t="s">
        <v>259</v>
      </c>
      <c r="AD182" s="50"/>
    </row>
    <row r="183" spans="1:30" s="30" customFormat="1" ht="11.25">
      <c r="A183" s="28" t="s">
        <v>165</v>
      </c>
      <c r="B183" s="40">
        <v>0.05</v>
      </c>
      <c r="C183" s="40">
        <v>0.084</v>
      </c>
      <c r="D183" s="40">
        <v>0.078</v>
      </c>
      <c r="E183" s="40">
        <v>0.112</v>
      </c>
      <c r="F183" s="40"/>
      <c r="G183" s="40">
        <v>0.128</v>
      </c>
      <c r="H183" s="40"/>
      <c r="I183" s="40">
        <v>0.137</v>
      </c>
      <c r="J183" s="40"/>
      <c r="K183" s="40">
        <v>0.157</v>
      </c>
      <c r="L183" s="40"/>
      <c r="M183" s="40">
        <v>0.2</v>
      </c>
      <c r="N183" s="40"/>
      <c r="O183" s="40" t="s">
        <v>261</v>
      </c>
      <c r="P183" s="40"/>
      <c r="Q183" s="40">
        <f t="shared" si="34"/>
        <v>0.0024099962789657457</v>
      </c>
      <c r="R183" s="40">
        <f t="shared" si="30"/>
        <v>0.003390516007677607</v>
      </c>
      <c r="S183" s="40" t="s">
        <v>261</v>
      </c>
      <c r="T183" s="40"/>
      <c r="U183" s="44">
        <f t="shared" si="31"/>
        <v>7.03125</v>
      </c>
      <c r="V183" s="44">
        <f t="shared" si="32"/>
        <v>14.598540145985382</v>
      </c>
      <c r="W183" s="44">
        <f t="shared" si="33"/>
        <v>27.388535031847155</v>
      </c>
      <c r="X183" s="44" t="s">
        <v>273</v>
      </c>
      <c r="Y183" s="44"/>
      <c r="Z183" s="44" t="s">
        <v>259</v>
      </c>
      <c r="AA183" s="44" t="s">
        <v>259</v>
      </c>
      <c r="AB183" s="44" t="s">
        <v>259</v>
      </c>
      <c r="AC183" s="44" t="s">
        <v>259</v>
      </c>
      <c r="AD183" s="50"/>
    </row>
    <row r="184" spans="1:30" s="30" customFormat="1" ht="11.25">
      <c r="A184" s="28" t="s">
        <v>166</v>
      </c>
      <c r="B184" s="40">
        <v>0.572</v>
      </c>
      <c r="C184" s="40">
        <v>0.615</v>
      </c>
      <c r="D184" s="40">
        <v>1.001</v>
      </c>
      <c r="E184" s="40">
        <v>2.078</v>
      </c>
      <c r="F184" s="40"/>
      <c r="G184" s="40">
        <v>2.487</v>
      </c>
      <c r="H184" s="40"/>
      <c r="I184" s="40">
        <v>2.18</v>
      </c>
      <c r="J184" s="40"/>
      <c r="K184" s="40">
        <v>1.741</v>
      </c>
      <c r="L184" s="40"/>
      <c r="M184" s="40">
        <v>1.5</v>
      </c>
      <c r="N184" s="40"/>
      <c r="O184" s="40">
        <v>1.6</v>
      </c>
      <c r="P184" s="40"/>
      <c r="Q184" s="40">
        <f t="shared" si="34"/>
        <v>0.027570357431368122</v>
      </c>
      <c r="R184" s="40">
        <f t="shared" si="30"/>
        <v>0.025428870057582046</v>
      </c>
      <c r="S184" s="40">
        <f>O184/O$13*100</f>
        <v>0.023993029807339715</v>
      </c>
      <c r="T184" s="40"/>
      <c r="U184" s="44">
        <f t="shared" si="31"/>
        <v>-12.344189786891832</v>
      </c>
      <c r="V184" s="44">
        <f t="shared" si="32"/>
        <v>-20.137614678899084</v>
      </c>
      <c r="W184" s="44">
        <f t="shared" si="33"/>
        <v>-13.842619184376801</v>
      </c>
      <c r="X184" s="44">
        <f>O184/M184*100-100</f>
        <v>6.666666666666671</v>
      </c>
      <c r="Y184" s="44"/>
      <c r="Z184" s="44" t="s">
        <v>259</v>
      </c>
      <c r="AA184" s="44" t="s">
        <v>259</v>
      </c>
      <c r="AB184" s="44" t="s">
        <v>259</v>
      </c>
      <c r="AC184" s="44" t="s">
        <v>259</v>
      </c>
      <c r="AD184" s="50"/>
    </row>
    <row r="185" spans="1:30" s="30" customFormat="1" ht="11.25">
      <c r="A185" s="28" t="s">
        <v>167</v>
      </c>
      <c r="B185" s="40">
        <v>0.18</v>
      </c>
      <c r="C185" s="40">
        <v>0.12</v>
      </c>
      <c r="D185" s="40">
        <v>0.164</v>
      </c>
      <c r="E185" s="40">
        <v>0.631</v>
      </c>
      <c r="F185" s="40"/>
      <c r="G185" s="40">
        <v>0.57</v>
      </c>
      <c r="H185" s="40"/>
      <c r="I185" s="40">
        <v>0.565</v>
      </c>
      <c r="J185" s="40"/>
      <c r="K185" s="40">
        <v>0.58</v>
      </c>
      <c r="L185" s="40"/>
      <c r="M185" s="40">
        <v>0.64</v>
      </c>
      <c r="N185" s="40"/>
      <c r="O185" s="40" t="s">
        <v>261</v>
      </c>
      <c r="P185" s="40"/>
      <c r="Q185" s="40">
        <f t="shared" si="34"/>
        <v>0.008675986604276683</v>
      </c>
      <c r="R185" s="40">
        <f t="shared" si="30"/>
        <v>0.010849651224568341</v>
      </c>
      <c r="S185" s="40" t="s">
        <v>261</v>
      </c>
      <c r="T185" s="40"/>
      <c r="U185" s="44">
        <f t="shared" si="31"/>
        <v>-0.8771929824561369</v>
      </c>
      <c r="V185" s="44">
        <f t="shared" si="32"/>
        <v>2.654867256637175</v>
      </c>
      <c r="W185" s="44">
        <f t="shared" si="33"/>
        <v>10.344827586206918</v>
      </c>
      <c r="X185" s="44" t="s">
        <v>273</v>
      </c>
      <c r="Y185" s="44"/>
      <c r="Z185" s="44" t="s">
        <v>259</v>
      </c>
      <c r="AA185" s="44" t="s">
        <v>259</v>
      </c>
      <c r="AB185" s="44" t="s">
        <v>259</v>
      </c>
      <c r="AC185" s="44" t="s">
        <v>259</v>
      </c>
      <c r="AD185" s="50"/>
    </row>
    <row r="186" spans="1:30" s="30" customFormat="1" ht="11.25">
      <c r="A186" s="28" t="s">
        <v>168</v>
      </c>
      <c r="B186" s="40">
        <v>20.049</v>
      </c>
      <c r="C186" s="40">
        <v>42.491</v>
      </c>
      <c r="D186" s="40">
        <v>53.345</v>
      </c>
      <c r="E186" s="40">
        <v>132.084</v>
      </c>
      <c r="F186" s="40"/>
      <c r="G186" s="40">
        <v>138.833</v>
      </c>
      <c r="H186" s="40"/>
      <c r="I186" s="40">
        <v>142.189</v>
      </c>
      <c r="J186" s="40"/>
      <c r="K186" s="40">
        <v>140.305</v>
      </c>
      <c r="L186" s="40"/>
      <c r="M186" s="40">
        <v>165.788</v>
      </c>
      <c r="N186" s="40"/>
      <c r="O186" s="40">
        <v>225.097</v>
      </c>
      <c r="P186" s="40"/>
      <c r="Q186" s="40">
        <f t="shared" si="34"/>
        <v>0.9663603079396845</v>
      </c>
      <c r="R186" s="40">
        <f t="shared" si="30"/>
        <v>2.810534339404275</v>
      </c>
      <c r="S186" s="40">
        <f>O186/O$13*100</f>
        <v>3.3754743940892173</v>
      </c>
      <c r="T186" s="40"/>
      <c r="U186" s="44">
        <f t="shared" si="31"/>
        <v>2.417292718589948</v>
      </c>
      <c r="V186" s="44">
        <f t="shared" si="32"/>
        <v>-1.3249970110205282</v>
      </c>
      <c r="W186" s="44">
        <f t="shared" si="33"/>
        <v>18.162574391504222</v>
      </c>
      <c r="X186" s="44">
        <f>O186/M186*100-100</f>
        <v>35.77400053079836</v>
      </c>
      <c r="Y186" s="44"/>
      <c r="Z186" s="45">
        <v>5.36758510143002</v>
      </c>
      <c r="AA186" s="45">
        <v>2.466254401847829</v>
      </c>
      <c r="AB186" s="45">
        <v>15.168201161310158</v>
      </c>
      <c r="AC186" s="45">
        <v>31.39718258654432</v>
      </c>
      <c r="AD186" s="50"/>
    </row>
    <row r="187" spans="1:30" s="30" customFormat="1" ht="11.25">
      <c r="A187" s="28" t="s">
        <v>169</v>
      </c>
      <c r="B187" s="40">
        <v>0.562</v>
      </c>
      <c r="C187" s="40">
        <v>0.442</v>
      </c>
      <c r="D187" s="40">
        <v>0.753</v>
      </c>
      <c r="E187" s="40">
        <v>0.867</v>
      </c>
      <c r="F187" s="40"/>
      <c r="G187" s="40">
        <v>0.984</v>
      </c>
      <c r="H187" s="40"/>
      <c r="I187" s="40">
        <v>0.965</v>
      </c>
      <c r="J187" s="40"/>
      <c r="K187" s="40">
        <v>0.721</v>
      </c>
      <c r="L187" s="40"/>
      <c r="M187" s="40">
        <v>0.765</v>
      </c>
      <c r="N187" s="40"/>
      <c r="O187" s="40" t="s">
        <v>261</v>
      </c>
      <c r="P187" s="40"/>
      <c r="Q187" s="40">
        <f t="shared" si="34"/>
        <v>0.027088358175574978</v>
      </c>
      <c r="R187" s="40">
        <f t="shared" si="30"/>
        <v>0.012968723729366846</v>
      </c>
      <c r="S187" s="40" t="s">
        <v>261</v>
      </c>
      <c r="T187" s="40"/>
      <c r="U187" s="44">
        <f t="shared" si="31"/>
        <v>-1.9308943089430812</v>
      </c>
      <c r="V187" s="44">
        <f t="shared" si="32"/>
        <v>-25.28497409326424</v>
      </c>
      <c r="W187" s="44">
        <f t="shared" si="33"/>
        <v>6.102635228848811</v>
      </c>
      <c r="X187" s="44" t="s">
        <v>273</v>
      </c>
      <c r="Y187" s="44"/>
      <c r="Z187" s="44" t="s">
        <v>259</v>
      </c>
      <c r="AA187" s="44" t="s">
        <v>259</v>
      </c>
      <c r="AB187" s="44" t="s">
        <v>259</v>
      </c>
      <c r="AC187" s="44" t="s">
        <v>259</v>
      </c>
      <c r="AD187" s="50"/>
    </row>
    <row r="188" spans="1:30" s="30" customFormat="1" ht="11.25">
      <c r="A188" s="28" t="s">
        <v>228</v>
      </c>
      <c r="B188" s="40">
        <v>22.994</v>
      </c>
      <c r="C188" s="40">
        <v>31.195</v>
      </c>
      <c r="D188" s="40">
        <v>84.725</v>
      </c>
      <c r="E188" s="40">
        <v>196.072</v>
      </c>
      <c r="F188" s="40"/>
      <c r="G188" s="40">
        <v>201.284</v>
      </c>
      <c r="H188" s="40"/>
      <c r="I188" s="40">
        <v>213.297</v>
      </c>
      <c r="J188" s="40"/>
      <c r="K188" s="40">
        <v>186.759</v>
      </c>
      <c r="L188" s="40"/>
      <c r="M188" s="40">
        <v>180.711</v>
      </c>
      <c r="N188" s="40"/>
      <c r="O188" s="40">
        <v>214.2</v>
      </c>
      <c r="P188" s="40"/>
      <c r="Q188" s="40">
        <f t="shared" si="34"/>
        <v>1.108309088770767</v>
      </c>
      <c r="R188" s="40">
        <f t="shared" si="30"/>
        <v>3.06351769131714</v>
      </c>
      <c r="S188" s="40">
        <f>O188/O$13*100</f>
        <v>3.212066865457604</v>
      </c>
      <c r="T188" s="40"/>
      <c r="U188" s="44">
        <f t="shared" si="31"/>
        <v>5.968184257069623</v>
      </c>
      <c r="V188" s="44">
        <f t="shared" si="32"/>
        <v>-12.44180649516872</v>
      </c>
      <c r="W188" s="44">
        <f t="shared" si="33"/>
        <v>-3.2383981494867555</v>
      </c>
      <c r="X188" s="44">
        <f>O188/M188*100-100</f>
        <v>18.53179939239999</v>
      </c>
      <c r="Y188" s="44"/>
      <c r="Z188" s="45">
        <v>7.207199999999983</v>
      </c>
      <c r="AA188" s="45">
        <v>-7.1</v>
      </c>
      <c r="AB188" s="45">
        <v>0.20000000000000503</v>
      </c>
      <c r="AC188" s="45">
        <v>18.1</v>
      </c>
      <c r="AD188" s="50"/>
    </row>
    <row r="189" spans="1:30" s="30" customFormat="1" ht="11.25">
      <c r="A189" s="28" t="s">
        <v>213</v>
      </c>
      <c r="B189" s="40">
        <v>16.355</v>
      </c>
      <c r="C189" s="40">
        <v>17.717</v>
      </c>
      <c r="D189" s="40">
        <v>31.337</v>
      </c>
      <c r="E189" s="40">
        <v>52.147</v>
      </c>
      <c r="F189" s="40"/>
      <c r="G189" s="40">
        <v>47.799</v>
      </c>
      <c r="H189" s="40"/>
      <c r="I189" s="40">
        <v>52.408</v>
      </c>
      <c r="J189" s="40"/>
      <c r="K189" s="40">
        <v>36.483</v>
      </c>
      <c r="L189" s="40"/>
      <c r="M189" s="40">
        <v>28.689</v>
      </c>
      <c r="N189" s="40"/>
      <c r="O189" s="40">
        <v>35.435</v>
      </c>
      <c r="P189" s="40"/>
      <c r="Q189" s="40">
        <f t="shared" si="34"/>
        <v>0.7883097828496953</v>
      </c>
      <c r="R189" s="40">
        <f t="shared" si="30"/>
        <v>0.48635256872131427</v>
      </c>
      <c r="S189" s="40">
        <f>O189/O$13*100</f>
        <v>0.5313706320144268</v>
      </c>
      <c r="T189" s="40"/>
      <c r="U189" s="44">
        <f t="shared" si="31"/>
        <v>9.642461139354381</v>
      </c>
      <c r="V189" s="44">
        <f t="shared" si="32"/>
        <v>-30.386582201190677</v>
      </c>
      <c r="W189" s="44">
        <f t="shared" si="33"/>
        <v>-21.363374722473466</v>
      </c>
      <c r="X189" s="44">
        <f>O189/M189*100-100</f>
        <v>23.51423890689813</v>
      </c>
      <c r="Y189" s="44"/>
      <c r="Z189" s="45">
        <v>10.924437766562937</v>
      </c>
      <c r="AA189" s="45">
        <v>-26.139562105600707</v>
      </c>
      <c r="AB189" s="45">
        <v>-18.569042862880593</v>
      </c>
      <c r="AC189" s="45">
        <v>23.06428898977768</v>
      </c>
      <c r="AD189" s="50"/>
    </row>
    <row r="190" spans="1:30" s="30" customFormat="1" ht="11.25">
      <c r="A190" s="28" t="s">
        <v>173</v>
      </c>
      <c r="B190" s="40">
        <v>14.864</v>
      </c>
      <c r="C190" s="40">
        <v>15.928</v>
      </c>
      <c r="D190" s="40">
        <v>23.642</v>
      </c>
      <c r="E190" s="40">
        <v>34.707</v>
      </c>
      <c r="F190" s="40"/>
      <c r="G190" s="40">
        <v>37.942</v>
      </c>
      <c r="H190" s="40"/>
      <c r="I190" s="40">
        <v>41.432</v>
      </c>
      <c r="J190" s="40"/>
      <c r="K190" s="40">
        <v>42.98</v>
      </c>
      <c r="L190" s="40"/>
      <c r="M190" s="40">
        <v>44.889</v>
      </c>
      <c r="N190" s="40"/>
      <c r="O190" s="40">
        <v>49.83</v>
      </c>
      <c r="P190" s="40"/>
      <c r="Q190" s="40">
        <f t="shared" si="34"/>
        <v>0.7164436938109368</v>
      </c>
      <c r="R190" s="40">
        <f t="shared" si="30"/>
        <v>0.7609843653432005</v>
      </c>
      <c r="S190" s="40">
        <f>O190/O$13*100</f>
        <v>0.7472329220623362</v>
      </c>
      <c r="T190" s="40"/>
      <c r="U190" s="44">
        <f t="shared" si="31"/>
        <v>9.198249960465986</v>
      </c>
      <c r="V190" s="44">
        <f t="shared" si="32"/>
        <v>3.7362425178605747</v>
      </c>
      <c r="W190" s="44">
        <f t="shared" si="33"/>
        <v>4.4416007445323515</v>
      </c>
      <c r="X190" s="44">
        <f>O190/M190*100-100</f>
        <v>11.007150972398577</v>
      </c>
      <c r="Y190" s="44"/>
      <c r="Z190" s="45">
        <v>10.791609638877434</v>
      </c>
      <c r="AA190" s="45">
        <v>12.79299219946773</v>
      </c>
      <c r="AB190" s="45">
        <v>0.33606024277617075</v>
      </c>
      <c r="AC190" s="45">
        <v>4.560620862570321</v>
      </c>
      <c r="AD190" s="50"/>
    </row>
    <row r="191" spans="1:30" s="30" customFormat="1" ht="11.25">
      <c r="A191" s="28" t="s">
        <v>174</v>
      </c>
      <c r="B191" s="40">
        <v>10.834</v>
      </c>
      <c r="C191" s="40">
        <v>10.262</v>
      </c>
      <c r="D191" s="40">
        <v>21.837</v>
      </c>
      <c r="E191" s="40">
        <v>40.63</v>
      </c>
      <c r="F191" s="40"/>
      <c r="G191" s="40">
        <v>42.929</v>
      </c>
      <c r="H191" s="40"/>
      <c r="I191" s="40">
        <v>41.694</v>
      </c>
      <c r="J191" s="40"/>
      <c r="K191" s="40">
        <v>27.337</v>
      </c>
      <c r="L191" s="40"/>
      <c r="M191" s="40">
        <v>24.004</v>
      </c>
      <c r="N191" s="40"/>
      <c r="O191" s="40">
        <v>33.547</v>
      </c>
      <c r="P191" s="40"/>
      <c r="Q191" s="40">
        <f t="shared" si="34"/>
        <v>0.5221979937262976</v>
      </c>
      <c r="R191" s="40">
        <f t="shared" si="30"/>
        <v>0.4069297312414663</v>
      </c>
      <c r="S191" s="40">
        <f>O191/O$13*100</f>
        <v>0.5030588568417659</v>
      </c>
      <c r="T191" s="40"/>
      <c r="U191" s="44">
        <f t="shared" si="31"/>
        <v>-2.8768431596356834</v>
      </c>
      <c r="V191" s="44">
        <f t="shared" si="32"/>
        <v>-34.4342111574807</v>
      </c>
      <c r="W191" s="44">
        <f t="shared" si="33"/>
        <v>-12.192266891026804</v>
      </c>
      <c r="X191" s="44">
        <f>O191/M191*100-100</f>
        <v>39.75587402099649</v>
      </c>
      <c r="Y191" s="44"/>
      <c r="Z191" s="45">
        <v>3.8222356420954657</v>
      </c>
      <c r="AA191" s="45">
        <v>-30.810040816121443</v>
      </c>
      <c r="AB191" s="45">
        <v>-11.34701489601475</v>
      </c>
      <c r="AC191" s="45">
        <v>36.957188071755105</v>
      </c>
      <c r="AD191" s="50"/>
    </row>
    <row r="192" spans="1:30" s="30" customFormat="1" ht="11.25">
      <c r="A192" s="28" t="s">
        <v>175</v>
      </c>
      <c r="B192" s="40">
        <v>141.296</v>
      </c>
      <c r="C192" s="40">
        <v>130.488</v>
      </c>
      <c r="D192" s="40">
        <v>235.368</v>
      </c>
      <c r="E192" s="40">
        <v>335.882</v>
      </c>
      <c r="F192" s="40"/>
      <c r="G192" s="40">
        <v>349.152</v>
      </c>
      <c r="H192" s="40"/>
      <c r="I192" s="40">
        <v>338.754</v>
      </c>
      <c r="J192" s="40"/>
      <c r="K192" s="40">
        <v>280.484</v>
      </c>
      <c r="L192" s="40"/>
      <c r="M192" s="40">
        <v>311.262</v>
      </c>
      <c r="N192" s="40"/>
      <c r="O192" s="40">
        <v>379.514</v>
      </c>
      <c r="P192" s="40"/>
      <c r="Q192" s="40">
        <f t="shared" si="34"/>
        <v>6.810456684654878</v>
      </c>
      <c r="R192" s="40">
        <f t="shared" si="30"/>
        <v>5.276693967908735</v>
      </c>
      <c r="S192" s="40">
        <f>O192/O$13*100</f>
        <v>5.691056696439203</v>
      </c>
      <c r="T192" s="40"/>
      <c r="U192" s="44">
        <f t="shared" si="31"/>
        <v>-2.9780725872972056</v>
      </c>
      <c r="V192" s="44">
        <f t="shared" si="32"/>
        <v>-17.2012729000986</v>
      </c>
      <c r="W192" s="44">
        <f t="shared" si="33"/>
        <v>10.97317494046007</v>
      </c>
      <c r="X192" s="44">
        <f>O192/M192*100-100</f>
        <v>21.927508015755222</v>
      </c>
      <c r="Y192" s="44"/>
      <c r="Z192" s="45">
        <v>1.70454545454544</v>
      </c>
      <c r="AA192" s="45">
        <v>-5.307262569832404</v>
      </c>
      <c r="AB192" s="45">
        <v>9.5</v>
      </c>
      <c r="AC192" s="45">
        <v>10.9</v>
      </c>
      <c r="AD192" s="50"/>
    </row>
    <row r="193" spans="1:30" s="30" customFormat="1" ht="11.25">
      <c r="A193" s="28" t="s">
        <v>176</v>
      </c>
      <c r="B193" s="40">
        <v>0.017</v>
      </c>
      <c r="C193" s="40">
        <v>0.015</v>
      </c>
      <c r="D193" s="40">
        <v>0.027</v>
      </c>
      <c r="E193" s="40">
        <v>0.035</v>
      </c>
      <c r="F193" s="40"/>
      <c r="G193" s="40">
        <v>0.033</v>
      </c>
      <c r="H193" s="40"/>
      <c r="I193" s="40">
        <v>0.035</v>
      </c>
      <c r="J193" s="40"/>
      <c r="K193" s="40">
        <v>0.036</v>
      </c>
      <c r="L193" s="40"/>
      <c r="M193" s="40">
        <v>0.04</v>
      </c>
      <c r="N193" s="40"/>
      <c r="O193" s="40" t="s">
        <v>261</v>
      </c>
      <c r="P193" s="40"/>
      <c r="Q193" s="40">
        <f t="shared" si="34"/>
        <v>0.0008193987348483534</v>
      </c>
      <c r="R193" s="40">
        <f aca="true" t="shared" si="37" ref="R193:R217">M193/M$13*100</f>
        <v>0.0006781032015355213</v>
      </c>
      <c r="S193" s="40" t="s">
        <v>261</v>
      </c>
      <c r="T193" s="40"/>
      <c r="U193" s="44">
        <f aca="true" t="shared" si="38" ref="U193:U217">I193/G193*100-100</f>
        <v>6.060606060606062</v>
      </c>
      <c r="V193" s="44">
        <f aca="true" t="shared" si="39" ref="V193:V217">K193/I193*100-100</f>
        <v>2.857142857142847</v>
      </c>
      <c r="W193" s="44">
        <f aca="true" t="shared" si="40" ref="W193:W217">M193/K193*100-100</f>
        <v>11.111111111111114</v>
      </c>
      <c r="X193" s="44" t="s">
        <v>273</v>
      </c>
      <c r="Y193" s="44"/>
      <c r="Z193" s="44" t="s">
        <v>259</v>
      </c>
      <c r="AA193" s="44" t="s">
        <v>259</v>
      </c>
      <c r="AB193" s="44" t="s">
        <v>259</v>
      </c>
      <c r="AC193" s="44" t="s">
        <v>259</v>
      </c>
      <c r="AD193" s="50"/>
    </row>
    <row r="194" spans="1:30" s="30" customFormat="1" ht="11.25">
      <c r="A194" s="28" t="s">
        <v>177</v>
      </c>
      <c r="B194" s="40">
        <v>22.292</v>
      </c>
      <c r="C194" s="40">
        <v>31.136</v>
      </c>
      <c r="D194" s="40">
        <v>69.844</v>
      </c>
      <c r="E194" s="40">
        <v>135.119</v>
      </c>
      <c r="F194" s="40"/>
      <c r="G194" s="40">
        <v>150.339</v>
      </c>
      <c r="H194" s="40"/>
      <c r="I194" s="40">
        <v>144.616</v>
      </c>
      <c r="J194" s="40"/>
      <c r="K194" s="40">
        <v>93.282</v>
      </c>
      <c r="L194" s="40"/>
      <c r="M194" s="40">
        <v>119.75</v>
      </c>
      <c r="N194" s="40"/>
      <c r="O194" s="40">
        <v>160.493</v>
      </c>
      <c r="P194" s="40"/>
      <c r="Q194" s="40">
        <f aca="true" t="shared" si="41" ref="Q194:Q217">B194/B$13*100</f>
        <v>1.074472741014088</v>
      </c>
      <c r="R194" s="40">
        <f t="shared" si="37"/>
        <v>2.0300714595969667</v>
      </c>
      <c r="S194" s="40">
        <f>O194/O$13*100</f>
        <v>2.4066958330433574</v>
      </c>
      <c r="T194" s="40"/>
      <c r="U194" s="44">
        <f t="shared" si="38"/>
        <v>-3.8067301232547663</v>
      </c>
      <c r="V194" s="44">
        <f t="shared" si="39"/>
        <v>-35.49676384355813</v>
      </c>
      <c r="W194" s="44">
        <f t="shared" si="40"/>
        <v>28.37417722604576</v>
      </c>
      <c r="X194" s="44">
        <f>O194/M194*100-100</f>
        <v>34.023382045929</v>
      </c>
      <c r="Y194" s="44"/>
      <c r="Z194" s="45">
        <v>1.5097690941385344</v>
      </c>
      <c r="AA194" s="45">
        <v>-21</v>
      </c>
      <c r="AB194" s="45">
        <v>26.1</v>
      </c>
      <c r="AC194" s="45">
        <v>18.96</v>
      </c>
      <c r="AD194" s="50"/>
    </row>
    <row r="195" spans="1:30" s="30" customFormat="1" ht="11.25">
      <c r="A195" s="28" t="s">
        <v>178</v>
      </c>
      <c r="B195" s="40">
        <v>0.092</v>
      </c>
      <c r="C195" s="40">
        <v>0.193</v>
      </c>
      <c r="D195" s="40">
        <v>0.201</v>
      </c>
      <c r="E195" s="40">
        <v>0.588</v>
      </c>
      <c r="F195" s="40"/>
      <c r="G195" s="40">
        <v>0.689</v>
      </c>
      <c r="H195" s="40"/>
      <c r="I195" s="40">
        <v>0.706</v>
      </c>
      <c r="J195" s="40"/>
      <c r="K195" s="40">
        <v>0.553</v>
      </c>
      <c r="L195" s="40"/>
      <c r="M195" s="40">
        <v>0.525</v>
      </c>
      <c r="N195" s="40"/>
      <c r="O195" s="40" t="s">
        <v>261</v>
      </c>
      <c r="P195" s="40"/>
      <c r="Q195" s="40">
        <f t="shared" si="41"/>
        <v>0.0044343931532969715</v>
      </c>
      <c r="R195" s="40">
        <f t="shared" si="37"/>
        <v>0.008900104520153718</v>
      </c>
      <c r="S195" s="40" t="s">
        <v>261</v>
      </c>
      <c r="T195" s="40"/>
      <c r="U195" s="44">
        <f t="shared" si="38"/>
        <v>2.467343976777954</v>
      </c>
      <c r="V195" s="44">
        <f t="shared" si="39"/>
        <v>-21.671388101982984</v>
      </c>
      <c r="W195" s="44">
        <f t="shared" si="40"/>
        <v>-5.063291139240505</v>
      </c>
      <c r="X195" s="44" t="s">
        <v>273</v>
      </c>
      <c r="Y195" s="44"/>
      <c r="Z195" s="44" t="s">
        <v>259</v>
      </c>
      <c r="AA195" s="44" t="s">
        <v>259</v>
      </c>
      <c r="AB195" s="44" t="s">
        <v>259</v>
      </c>
      <c r="AC195" s="44" t="s">
        <v>259</v>
      </c>
      <c r="AD195" s="50"/>
    </row>
    <row r="196" spans="1:30" s="30" customFormat="1" ht="11.25">
      <c r="A196" s="28" t="s">
        <v>282</v>
      </c>
      <c r="B196" s="40">
        <v>0.544</v>
      </c>
      <c r="C196" s="40">
        <v>0.778</v>
      </c>
      <c r="D196" s="40">
        <v>1.532</v>
      </c>
      <c r="E196" s="40">
        <v>2.025</v>
      </c>
      <c r="F196" s="40"/>
      <c r="G196" s="40">
        <v>1.992</v>
      </c>
      <c r="H196" s="40"/>
      <c r="I196" s="40">
        <v>2.077</v>
      </c>
      <c r="J196" s="40"/>
      <c r="K196" s="40">
        <v>1.948</v>
      </c>
      <c r="L196" s="40"/>
      <c r="M196" s="40">
        <v>2.036</v>
      </c>
      <c r="N196" s="40"/>
      <c r="O196" s="40">
        <v>2.24</v>
      </c>
      <c r="P196" s="40"/>
      <c r="Q196" s="40">
        <f t="shared" si="41"/>
        <v>0.02622075951514731</v>
      </c>
      <c r="R196" s="40">
        <f t="shared" si="37"/>
        <v>0.034515452958158034</v>
      </c>
      <c r="S196" s="40">
        <f>O196/O$13*100</f>
        <v>0.0335902417302756</v>
      </c>
      <c r="T196" s="40"/>
      <c r="U196" s="44">
        <f t="shared" si="38"/>
        <v>4.267068273092377</v>
      </c>
      <c r="V196" s="44">
        <f t="shared" si="39"/>
        <v>-6.210881078478579</v>
      </c>
      <c r="W196" s="44">
        <f t="shared" si="40"/>
        <v>4.517453798767974</v>
      </c>
      <c r="X196" s="44">
        <f>O196/M196*100-100</f>
        <v>10.019646365422403</v>
      </c>
      <c r="Y196" s="44"/>
      <c r="Z196" s="44" t="s">
        <v>259</v>
      </c>
      <c r="AA196" s="44" t="s">
        <v>259</v>
      </c>
      <c r="AB196" s="44" t="s">
        <v>259</v>
      </c>
      <c r="AC196" s="44" t="s">
        <v>259</v>
      </c>
      <c r="AD196" s="50"/>
    </row>
    <row r="197" spans="1:30" s="30" customFormat="1" ht="11.25">
      <c r="A197" s="28" t="s">
        <v>179</v>
      </c>
      <c r="B197" s="40">
        <v>10.82</v>
      </c>
      <c r="C197" s="40">
        <v>12.301</v>
      </c>
      <c r="D197" s="40">
        <v>29.258</v>
      </c>
      <c r="E197" s="40">
        <v>77.691</v>
      </c>
      <c r="F197" s="40"/>
      <c r="G197" s="40">
        <v>78.418</v>
      </c>
      <c r="H197" s="40"/>
      <c r="I197" s="40">
        <v>79.03</v>
      </c>
      <c r="J197" s="40"/>
      <c r="K197" s="40">
        <v>58.319</v>
      </c>
      <c r="L197" s="40"/>
      <c r="M197" s="40">
        <v>64.966</v>
      </c>
      <c r="N197" s="40"/>
      <c r="O197" s="40">
        <v>82.21</v>
      </c>
      <c r="P197" s="40"/>
      <c r="Q197" s="40">
        <f t="shared" si="41"/>
        <v>0.5215231947681873</v>
      </c>
      <c r="R197" s="40">
        <f t="shared" si="37"/>
        <v>1.1013413147739168</v>
      </c>
      <c r="S197" s="40">
        <f>O197/O$13*100</f>
        <v>1.2327918627883734</v>
      </c>
      <c r="T197" s="40"/>
      <c r="U197" s="44">
        <f t="shared" si="38"/>
        <v>0.7804330638373642</v>
      </c>
      <c r="V197" s="44">
        <f t="shared" si="39"/>
        <v>-26.206503859293946</v>
      </c>
      <c r="W197" s="44">
        <f t="shared" si="40"/>
        <v>11.397657710180198</v>
      </c>
      <c r="X197" s="44">
        <f>O197/M197*100-100</f>
        <v>26.54311486008065</v>
      </c>
      <c r="Y197" s="44"/>
      <c r="Z197" s="45">
        <v>9.663148056406301</v>
      </c>
      <c r="AA197" s="45">
        <v>-21.244934748446056</v>
      </c>
      <c r="AB197" s="45">
        <v>13.463492641553337</v>
      </c>
      <c r="AC197" s="45">
        <v>24.615449839242828</v>
      </c>
      <c r="AD197" s="50"/>
    </row>
    <row r="198" spans="1:30" s="30" customFormat="1" ht="11.25">
      <c r="A198" s="28" t="s">
        <v>180</v>
      </c>
      <c r="B198" s="40">
        <v>0.029</v>
      </c>
      <c r="C198" s="40">
        <v>0.053</v>
      </c>
      <c r="D198" s="40">
        <v>0.138</v>
      </c>
      <c r="E198" s="40">
        <v>0.267</v>
      </c>
      <c r="F198" s="40"/>
      <c r="G198" s="40">
        <v>0.301</v>
      </c>
      <c r="H198" s="40"/>
      <c r="I198" s="40">
        <v>0.348</v>
      </c>
      <c r="J198" s="40"/>
      <c r="K198" s="40">
        <v>0.354</v>
      </c>
      <c r="L198" s="40"/>
      <c r="M198" s="40">
        <v>0.402</v>
      </c>
      <c r="N198" s="40"/>
      <c r="O198" s="40">
        <v>0.402</v>
      </c>
      <c r="P198" s="40"/>
      <c r="Q198" s="40">
        <f t="shared" si="41"/>
        <v>0.0013977978418001323</v>
      </c>
      <c r="R198" s="40">
        <f t="shared" si="37"/>
        <v>0.0068149371754319885</v>
      </c>
      <c r="S198" s="40">
        <f>O198/O$13*100</f>
        <v>0.006028248739094104</v>
      </c>
      <c r="T198" s="40"/>
      <c r="U198" s="44">
        <f t="shared" si="38"/>
        <v>15.614617940199338</v>
      </c>
      <c r="V198" s="44">
        <f t="shared" si="39"/>
        <v>1.7241379310344769</v>
      </c>
      <c r="W198" s="44">
        <f t="shared" si="40"/>
        <v>13.559322033898312</v>
      </c>
      <c r="X198" s="44">
        <f>O198/M198*100-100</f>
        <v>0</v>
      </c>
      <c r="Y198" s="44"/>
      <c r="Z198" s="44" t="s">
        <v>259</v>
      </c>
      <c r="AA198" s="44" t="s">
        <v>259</v>
      </c>
      <c r="AB198" s="44" t="s">
        <v>259</v>
      </c>
      <c r="AC198" s="44" t="s">
        <v>259</v>
      </c>
      <c r="AD198" s="50"/>
    </row>
    <row r="199" spans="1:30" s="30" customFormat="1" ht="11.25">
      <c r="A199" s="28" t="s">
        <v>181</v>
      </c>
      <c r="B199" s="40">
        <v>0.568</v>
      </c>
      <c r="C199" s="40">
        <v>1.095</v>
      </c>
      <c r="D199" s="40">
        <v>0.924</v>
      </c>
      <c r="E199" s="40">
        <v>0.415</v>
      </c>
      <c r="F199" s="40"/>
      <c r="G199" s="40">
        <v>0.451</v>
      </c>
      <c r="H199" s="40"/>
      <c r="I199" s="40">
        <v>0.468</v>
      </c>
      <c r="J199" s="40"/>
      <c r="K199" s="40">
        <v>0.503</v>
      </c>
      <c r="L199" s="40"/>
      <c r="M199" s="40">
        <v>0.426</v>
      </c>
      <c r="N199" s="40"/>
      <c r="O199" s="40" t="s">
        <v>261</v>
      </c>
      <c r="P199" s="40"/>
      <c r="Q199" s="40">
        <f t="shared" si="41"/>
        <v>0.027377557729050865</v>
      </c>
      <c r="R199" s="40">
        <f t="shared" si="37"/>
        <v>0.007221799096353301</v>
      </c>
      <c r="S199" s="40" t="s">
        <v>261</v>
      </c>
      <c r="T199" s="40"/>
      <c r="U199" s="44">
        <f t="shared" si="38"/>
        <v>3.769401330376951</v>
      </c>
      <c r="V199" s="44">
        <f t="shared" si="39"/>
        <v>7.478632478632477</v>
      </c>
      <c r="W199" s="44">
        <f t="shared" si="40"/>
        <v>-15.308151093439363</v>
      </c>
      <c r="X199" s="44" t="s">
        <v>273</v>
      </c>
      <c r="Y199" s="44"/>
      <c r="Z199" s="44" t="s">
        <v>259</v>
      </c>
      <c r="AA199" s="44" t="s">
        <v>259</v>
      </c>
      <c r="AB199" s="44" t="s">
        <v>259</v>
      </c>
      <c r="AC199" s="44" t="s">
        <v>259</v>
      </c>
      <c r="AD199" s="50"/>
    </row>
    <row r="200" spans="1:30" s="30" customFormat="1" ht="11.25">
      <c r="A200" s="28" t="s">
        <v>182</v>
      </c>
      <c r="B200" s="40">
        <v>0.353</v>
      </c>
      <c r="C200" s="40">
        <v>0.283</v>
      </c>
      <c r="D200" s="40">
        <v>0.27</v>
      </c>
      <c r="E200" s="40">
        <v>1.334</v>
      </c>
      <c r="F200" s="40"/>
      <c r="G200" s="40">
        <v>1.358</v>
      </c>
      <c r="H200" s="40"/>
      <c r="I200" s="40">
        <v>2.037</v>
      </c>
      <c r="J200" s="40"/>
      <c r="K200" s="40">
        <v>2.666</v>
      </c>
      <c r="L200" s="40"/>
      <c r="M200" s="40">
        <v>2.3</v>
      </c>
      <c r="N200" s="40"/>
      <c r="O200" s="40">
        <v>2.45</v>
      </c>
      <c r="P200" s="40"/>
      <c r="Q200" s="40">
        <f t="shared" si="41"/>
        <v>0.01701457372949816</v>
      </c>
      <c r="R200" s="40">
        <f t="shared" si="37"/>
        <v>0.038990934088292475</v>
      </c>
      <c r="S200" s="40">
        <f>O200/O$13*100</f>
        <v>0.03673932689248894</v>
      </c>
      <c r="T200" s="40"/>
      <c r="U200" s="44">
        <f t="shared" si="38"/>
        <v>49.99999999999997</v>
      </c>
      <c r="V200" s="44">
        <f t="shared" si="39"/>
        <v>30.87874324987726</v>
      </c>
      <c r="W200" s="44">
        <f t="shared" si="40"/>
        <v>-13.728432108027008</v>
      </c>
      <c r="X200" s="44">
        <f>O200/M200*100-100</f>
        <v>6.521739130434796</v>
      </c>
      <c r="Y200" s="44"/>
      <c r="Z200" s="44" t="s">
        <v>259</v>
      </c>
      <c r="AA200" s="44" t="s">
        <v>259</v>
      </c>
      <c r="AB200" s="44" t="s">
        <v>259</v>
      </c>
      <c r="AC200" s="44" t="s">
        <v>259</v>
      </c>
      <c r="AD200" s="50"/>
    </row>
    <row r="201" spans="1:30" s="30" customFormat="1" ht="11.25">
      <c r="A201" s="28" t="s">
        <v>183</v>
      </c>
      <c r="B201" s="40">
        <v>0.342</v>
      </c>
      <c r="C201" s="40">
        <v>0.453</v>
      </c>
      <c r="D201" s="40">
        <v>0.686</v>
      </c>
      <c r="E201" s="40">
        <v>1.333</v>
      </c>
      <c r="F201" s="40"/>
      <c r="G201" s="40">
        <v>1.398</v>
      </c>
      <c r="H201" s="40"/>
      <c r="I201" s="40">
        <v>1.693</v>
      </c>
      <c r="J201" s="40"/>
      <c r="K201" s="40">
        <v>1.246</v>
      </c>
      <c r="L201" s="40"/>
      <c r="M201" s="40">
        <v>1.422</v>
      </c>
      <c r="N201" s="40"/>
      <c r="O201" s="40">
        <v>1.59</v>
      </c>
      <c r="P201" s="40"/>
      <c r="Q201" s="40">
        <f t="shared" si="41"/>
        <v>0.016484374548125697</v>
      </c>
      <c r="R201" s="40">
        <f t="shared" si="37"/>
        <v>0.02410656881458778</v>
      </c>
      <c r="S201" s="40">
        <f>O201/O$13*100</f>
        <v>0.02384307337104384</v>
      </c>
      <c r="T201" s="40"/>
      <c r="U201" s="44">
        <f t="shared" si="38"/>
        <v>21.101573676681</v>
      </c>
      <c r="V201" s="44">
        <f t="shared" si="39"/>
        <v>-26.40283520378027</v>
      </c>
      <c r="W201" s="44">
        <f t="shared" si="40"/>
        <v>14.125200642054551</v>
      </c>
      <c r="X201" s="44">
        <f>O201/M201*100-100</f>
        <v>11.814345991561197</v>
      </c>
      <c r="Y201" s="44"/>
      <c r="Z201" s="44" t="s">
        <v>259</v>
      </c>
      <c r="AA201" s="44" t="s">
        <v>259</v>
      </c>
      <c r="AB201" s="44" t="s">
        <v>259</v>
      </c>
      <c r="AC201" s="44" t="s">
        <v>259</v>
      </c>
      <c r="AD201" s="50"/>
    </row>
    <row r="202" spans="1:30" s="30" customFormat="1" ht="11.25">
      <c r="A202" s="28" t="s">
        <v>184</v>
      </c>
      <c r="B202" s="40">
        <v>0.456</v>
      </c>
      <c r="C202" s="40">
        <v>0.348</v>
      </c>
      <c r="D202" s="40">
        <v>0.883</v>
      </c>
      <c r="E202" s="40">
        <v>0.912</v>
      </c>
      <c r="F202" s="40"/>
      <c r="G202" s="40">
        <v>1.005</v>
      </c>
      <c r="H202" s="40"/>
      <c r="I202" s="40">
        <v>0.937</v>
      </c>
      <c r="J202" s="40"/>
      <c r="K202" s="40">
        <v>0.963</v>
      </c>
      <c r="L202" s="40"/>
      <c r="M202" s="40">
        <v>1.264</v>
      </c>
      <c r="N202" s="40"/>
      <c r="O202" s="40" t="s">
        <v>261</v>
      </c>
      <c r="P202" s="40"/>
      <c r="Q202" s="40">
        <f t="shared" si="41"/>
        <v>0.021979166064167596</v>
      </c>
      <c r="R202" s="40">
        <f t="shared" si="37"/>
        <v>0.021428061168522472</v>
      </c>
      <c r="S202" s="40" t="s">
        <v>261</v>
      </c>
      <c r="T202" s="40"/>
      <c r="U202" s="44">
        <f t="shared" si="38"/>
        <v>-6.766169154228834</v>
      </c>
      <c r="V202" s="44">
        <f t="shared" si="39"/>
        <v>2.774813233724643</v>
      </c>
      <c r="W202" s="44">
        <f t="shared" si="40"/>
        <v>31.256490134994806</v>
      </c>
      <c r="X202" s="44" t="s">
        <v>273</v>
      </c>
      <c r="Y202" s="44"/>
      <c r="Z202" s="44" t="s">
        <v>259</v>
      </c>
      <c r="AA202" s="44" t="s">
        <v>259</v>
      </c>
      <c r="AB202" s="44" t="s">
        <v>259</v>
      </c>
      <c r="AC202" s="44" t="s">
        <v>259</v>
      </c>
      <c r="AD202" s="50"/>
    </row>
    <row r="203" spans="1:30" s="30" customFormat="1" ht="11.25">
      <c r="A203" s="28" t="s">
        <v>185</v>
      </c>
      <c r="B203" s="40">
        <v>5.473</v>
      </c>
      <c r="C203" s="40">
        <v>5.992</v>
      </c>
      <c r="D203" s="40">
        <v>9.501</v>
      </c>
      <c r="E203" s="40">
        <v>13.958</v>
      </c>
      <c r="F203" s="40"/>
      <c r="G203" s="40">
        <v>14.724</v>
      </c>
      <c r="H203" s="40"/>
      <c r="I203" s="40">
        <v>14.518</v>
      </c>
      <c r="J203" s="40"/>
      <c r="K203" s="40">
        <v>12.495</v>
      </c>
      <c r="L203" s="40"/>
      <c r="M203" s="40">
        <v>14.298</v>
      </c>
      <c r="N203" s="40"/>
      <c r="O203" s="40">
        <v>14.065</v>
      </c>
      <c r="P203" s="40"/>
      <c r="Q203" s="40">
        <f t="shared" si="41"/>
        <v>0.26379819269559046</v>
      </c>
      <c r="R203" s="40">
        <f t="shared" si="37"/>
        <v>0.24238798938887207</v>
      </c>
      <c r="S203" s="40">
        <f aca="true" t="shared" si="42" ref="S203:S209">O203/O$13*100</f>
        <v>0.21091372765014563</v>
      </c>
      <c r="T203" s="40"/>
      <c r="U203" s="44">
        <f t="shared" si="38"/>
        <v>-1.3990763379516409</v>
      </c>
      <c r="V203" s="44">
        <f t="shared" si="39"/>
        <v>-13.934426229508205</v>
      </c>
      <c r="W203" s="44">
        <f t="shared" si="40"/>
        <v>14.429771908763513</v>
      </c>
      <c r="X203" s="44">
        <f aca="true" t="shared" si="43" ref="X203:X209">O203/M203*100-100</f>
        <v>-1.6295985452510848</v>
      </c>
      <c r="Y203" s="44"/>
      <c r="Z203" s="45">
        <v>3.8834951456310542</v>
      </c>
      <c r="AA203" s="45">
        <v>2.399999999999993</v>
      </c>
      <c r="AB203" s="45">
        <v>13.4</v>
      </c>
      <c r="AC203" s="45">
        <v>-2.699999999999992</v>
      </c>
      <c r="AD203" s="50"/>
    </row>
    <row r="204" spans="1:30" s="30" customFormat="1" ht="11.25">
      <c r="A204" s="28" t="s">
        <v>186</v>
      </c>
      <c r="B204" s="40">
        <v>5.35</v>
      </c>
      <c r="C204" s="40">
        <v>5.89</v>
      </c>
      <c r="D204" s="40">
        <v>7.546</v>
      </c>
      <c r="E204" s="40">
        <v>11.725</v>
      </c>
      <c r="F204" s="40"/>
      <c r="G204" s="40">
        <v>12.411</v>
      </c>
      <c r="H204" s="40"/>
      <c r="I204" s="40">
        <v>11.65</v>
      </c>
      <c r="J204" s="40"/>
      <c r="K204" s="40">
        <v>9.33</v>
      </c>
      <c r="L204" s="40"/>
      <c r="M204" s="40">
        <v>10.297</v>
      </c>
      <c r="N204" s="40"/>
      <c r="O204" s="40">
        <v>11.06</v>
      </c>
      <c r="P204" s="40"/>
      <c r="Q204" s="40">
        <f t="shared" si="41"/>
        <v>0.2578696018493347</v>
      </c>
      <c r="R204" s="40">
        <f t="shared" si="37"/>
        <v>0.17456071665528158</v>
      </c>
      <c r="S204" s="40">
        <f t="shared" si="42"/>
        <v>0.16585181854323577</v>
      </c>
      <c r="T204" s="40"/>
      <c r="U204" s="44">
        <f t="shared" si="38"/>
        <v>-6.13165740069293</v>
      </c>
      <c r="V204" s="44">
        <f t="shared" si="39"/>
        <v>-19.914163090128753</v>
      </c>
      <c r="W204" s="44">
        <f t="shared" si="40"/>
        <v>10.364415862808144</v>
      </c>
      <c r="X204" s="44">
        <f t="shared" si="43"/>
        <v>7.409925220938135</v>
      </c>
      <c r="Y204" s="44"/>
      <c r="Z204" s="45">
        <v>2.962206332992852</v>
      </c>
      <c r="AA204" s="45">
        <v>-0.595238095238108</v>
      </c>
      <c r="AB204" s="45">
        <v>8.083832335329337</v>
      </c>
      <c r="AC204" s="45" t="s">
        <v>261</v>
      </c>
      <c r="AD204" s="50"/>
    </row>
    <row r="205" spans="1:30" s="30" customFormat="1" ht="11.25">
      <c r="A205" s="28" t="s">
        <v>187</v>
      </c>
      <c r="B205" s="40">
        <v>1.176</v>
      </c>
      <c r="C205" s="40">
        <v>1.008</v>
      </c>
      <c r="D205" s="40">
        <v>1.193</v>
      </c>
      <c r="E205" s="40">
        <v>1.451</v>
      </c>
      <c r="F205" s="40"/>
      <c r="G205" s="40">
        <v>1.74</v>
      </c>
      <c r="H205" s="40"/>
      <c r="I205" s="40">
        <v>1.697</v>
      </c>
      <c r="J205" s="40"/>
      <c r="K205" s="40">
        <v>1.232</v>
      </c>
      <c r="L205" s="40"/>
      <c r="M205" s="40">
        <v>1.188</v>
      </c>
      <c r="N205" s="40"/>
      <c r="O205" s="40">
        <v>1.15</v>
      </c>
      <c r="P205" s="40"/>
      <c r="Q205" s="40">
        <f t="shared" si="41"/>
        <v>0.05668311248127432</v>
      </c>
      <c r="R205" s="40">
        <f t="shared" si="37"/>
        <v>0.020139665085604982</v>
      </c>
      <c r="S205" s="40">
        <f t="shared" si="42"/>
        <v>0.017244990174025417</v>
      </c>
      <c r="T205" s="40"/>
      <c r="U205" s="44">
        <f t="shared" si="38"/>
        <v>-2.47126436781609</v>
      </c>
      <c r="V205" s="44">
        <f t="shared" si="39"/>
        <v>-27.401296405421334</v>
      </c>
      <c r="W205" s="44">
        <f t="shared" si="40"/>
        <v>-3.5714285714285694</v>
      </c>
      <c r="X205" s="44">
        <f t="shared" si="43"/>
        <v>-3.1986531986532043</v>
      </c>
      <c r="Y205" s="44"/>
      <c r="Z205" s="44" t="s">
        <v>259</v>
      </c>
      <c r="AA205" s="44" t="s">
        <v>259</v>
      </c>
      <c r="AB205" s="44" t="s">
        <v>259</v>
      </c>
      <c r="AC205" s="44" t="s">
        <v>259</v>
      </c>
      <c r="AD205" s="50"/>
    </row>
    <row r="206" spans="1:30" s="30" customFormat="1" ht="11.25">
      <c r="A206" s="28" t="s">
        <v>188</v>
      </c>
      <c r="B206" s="40">
        <v>8.295</v>
      </c>
      <c r="C206" s="40">
        <v>5.459</v>
      </c>
      <c r="D206" s="40">
        <v>13.041</v>
      </c>
      <c r="E206" s="40">
        <v>28.341</v>
      </c>
      <c r="F206" s="40"/>
      <c r="G206" s="40">
        <v>34.126</v>
      </c>
      <c r="H206" s="40"/>
      <c r="I206" s="40">
        <v>38.622</v>
      </c>
      <c r="J206" s="40"/>
      <c r="K206" s="40">
        <v>31.496</v>
      </c>
      <c r="L206" s="40"/>
      <c r="M206" s="40">
        <v>32.568</v>
      </c>
      <c r="N206" s="40"/>
      <c r="O206" s="40">
        <v>34.6</v>
      </c>
      <c r="P206" s="40"/>
      <c r="Q206" s="40">
        <f t="shared" si="41"/>
        <v>0.3998183826804172</v>
      </c>
      <c r="R206" s="40">
        <f t="shared" si="37"/>
        <v>0.5521116266902214</v>
      </c>
      <c r="S206" s="40">
        <f t="shared" si="42"/>
        <v>0.5188492695837212</v>
      </c>
      <c r="T206" s="40"/>
      <c r="U206" s="44">
        <f t="shared" si="38"/>
        <v>13.174705503135442</v>
      </c>
      <c r="V206" s="44">
        <f t="shared" si="39"/>
        <v>-18.450623996685835</v>
      </c>
      <c r="W206" s="44">
        <f t="shared" si="40"/>
        <v>3.403606807213606</v>
      </c>
      <c r="X206" s="44">
        <f t="shared" si="43"/>
        <v>6.239253254728581</v>
      </c>
      <c r="Y206" s="44"/>
      <c r="Z206" s="45">
        <v>20.810072616520443</v>
      </c>
      <c r="AA206" s="45">
        <v>-13.873056541064493</v>
      </c>
      <c r="AB206" s="45">
        <v>3.282229696617138</v>
      </c>
      <c r="AC206" s="45">
        <v>-0.32619220823419454</v>
      </c>
      <c r="AD206" s="50"/>
    </row>
    <row r="207" spans="1:30" s="30" customFormat="1" ht="11.25">
      <c r="A207" s="28" t="s">
        <v>189</v>
      </c>
      <c r="B207" s="40">
        <v>0.062</v>
      </c>
      <c r="C207" s="40">
        <v>0.051</v>
      </c>
      <c r="D207" s="40">
        <v>0.08</v>
      </c>
      <c r="E207" s="40">
        <v>0.095</v>
      </c>
      <c r="F207" s="40"/>
      <c r="G207" s="40">
        <v>0.1</v>
      </c>
      <c r="H207" s="40"/>
      <c r="I207" s="40">
        <v>0.097</v>
      </c>
      <c r="J207" s="40"/>
      <c r="K207" s="40">
        <v>0.097</v>
      </c>
      <c r="L207" s="40"/>
      <c r="M207" s="40">
        <v>0.115</v>
      </c>
      <c r="N207" s="40"/>
      <c r="O207" s="40">
        <v>0.105</v>
      </c>
      <c r="P207" s="40"/>
      <c r="Q207" s="40">
        <f t="shared" si="41"/>
        <v>0.002988395385917524</v>
      </c>
      <c r="R207" s="40">
        <f t="shared" si="37"/>
        <v>0.0019495467044146238</v>
      </c>
      <c r="S207" s="40">
        <f t="shared" si="42"/>
        <v>0.0015745425811066686</v>
      </c>
      <c r="T207" s="40"/>
      <c r="U207" s="44">
        <f t="shared" si="38"/>
        <v>-3</v>
      </c>
      <c r="V207" s="44">
        <f t="shared" si="39"/>
        <v>0</v>
      </c>
      <c r="W207" s="44">
        <f t="shared" si="40"/>
        <v>18.55670103092784</v>
      </c>
      <c r="X207" s="44">
        <f t="shared" si="43"/>
        <v>-8.695652173913047</v>
      </c>
      <c r="Y207" s="44"/>
      <c r="Z207" s="44" t="s">
        <v>259</v>
      </c>
      <c r="AA207" s="44" t="s">
        <v>259</v>
      </c>
      <c r="AB207" s="44" t="s">
        <v>259</v>
      </c>
      <c r="AC207" s="44" t="s">
        <v>259</v>
      </c>
      <c r="AD207" s="50"/>
    </row>
    <row r="208" spans="1:30" s="30" customFormat="1" ht="11.25">
      <c r="A208" s="28" t="s">
        <v>229</v>
      </c>
      <c r="B208" s="40">
        <v>24.007</v>
      </c>
      <c r="C208" s="40">
        <v>26.285</v>
      </c>
      <c r="D208" s="40">
        <v>60.899</v>
      </c>
      <c r="E208" s="40">
        <v>124.507</v>
      </c>
      <c r="F208" s="40"/>
      <c r="G208" s="40">
        <v>131.338</v>
      </c>
      <c r="H208" s="40"/>
      <c r="I208" s="40">
        <v>132.437</v>
      </c>
      <c r="J208" s="40"/>
      <c r="K208" s="40">
        <v>101.496</v>
      </c>
      <c r="L208" s="40"/>
      <c r="M208" s="40">
        <v>111.06</v>
      </c>
      <c r="N208" s="40"/>
      <c r="O208" s="40">
        <v>134.675</v>
      </c>
      <c r="P208" s="40"/>
      <c r="Q208" s="40">
        <f t="shared" si="41"/>
        <v>1.157135613382613</v>
      </c>
      <c r="R208" s="40">
        <f t="shared" si="37"/>
        <v>1.882753539063375</v>
      </c>
      <c r="S208" s="40">
        <f t="shared" si="42"/>
        <v>2.0195383058146725</v>
      </c>
      <c r="T208" s="40"/>
      <c r="U208" s="44">
        <f t="shared" si="38"/>
        <v>0.8367722974310681</v>
      </c>
      <c r="V208" s="44">
        <f t="shared" si="39"/>
        <v>-23.362806466470857</v>
      </c>
      <c r="W208" s="44">
        <f t="shared" si="40"/>
        <v>9.423031449515264</v>
      </c>
      <c r="X208" s="44">
        <f t="shared" si="43"/>
        <v>21.263281109310284</v>
      </c>
      <c r="Y208" s="44"/>
      <c r="Z208" s="45">
        <v>8.1</v>
      </c>
      <c r="AA208" s="45">
        <v>-12.9</v>
      </c>
      <c r="AB208" s="45">
        <v>9.5</v>
      </c>
      <c r="AC208" s="45">
        <v>14.8</v>
      </c>
      <c r="AD208" s="50"/>
    </row>
    <row r="209" spans="1:30" s="30" customFormat="1" ht="11.25">
      <c r="A209" s="28" t="s">
        <v>213</v>
      </c>
      <c r="B209" s="40">
        <v>17.287</v>
      </c>
      <c r="C209" s="40">
        <v>18.44</v>
      </c>
      <c r="D209" s="40">
        <v>42.995</v>
      </c>
      <c r="E209" s="40">
        <v>75.796</v>
      </c>
      <c r="F209" s="40"/>
      <c r="G209" s="40">
        <v>79.79</v>
      </c>
      <c r="H209" s="40"/>
      <c r="I209" s="40">
        <v>79.853</v>
      </c>
      <c r="J209" s="40"/>
      <c r="K209" s="40">
        <v>54.982</v>
      </c>
      <c r="L209" s="40"/>
      <c r="M209" s="40">
        <v>65.062</v>
      </c>
      <c r="N209" s="40"/>
      <c r="O209" s="40">
        <v>75.574</v>
      </c>
      <c r="P209" s="40"/>
      <c r="Q209" s="40">
        <f t="shared" si="41"/>
        <v>0.8332321134896168</v>
      </c>
      <c r="R209" s="40">
        <f t="shared" si="37"/>
        <v>1.1029687624576021</v>
      </c>
      <c r="S209" s="40">
        <f t="shared" si="42"/>
        <v>1.133280771662432</v>
      </c>
      <c r="T209" s="40"/>
      <c r="U209" s="44">
        <f t="shared" si="38"/>
        <v>0.0789572628148818</v>
      </c>
      <c r="V209" s="44">
        <f t="shared" si="39"/>
        <v>-31.14598073960903</v>
      </c>
      <c r="W209" s="44">
        <f t="shared" si="40"/>
        <v>18.33327270743152</v>
      </c>
      <c r="X209" s="44">
        <f t="shared" si="43"/>
        <v>16.156896498724294</v>
      </c>
      <c r="Y209" s="44"/>
      <c r="Z209" s="44" t="s">
        <v>259</v>
      </c>
      <c r="AA209" s="44" t="s">
        <v>259</v>
      </c>
      <c r="AB209" s="44" t="s">
        <v>259</v>
      </c>
      <c r="AC209" s="44" t="s">
        <v>259</v>
      </c>
      <c r="AD209" s="50"/>
    </row>
    <row r="210" spans="1:30" s="30" customFormat="1" ht="11.25">
      <c r="A210" s="28" t="s">
        <v>191</v>
      </c>
      <c r="B210" s="40">
        <v>0.089</v>
      </c>
      <c r="C210" s="40">
        <v>0.083</v>
      </c>
      <c r="D210" s="40">
        <v>0.094</v>
      </c>
      <c r="E210" s="40">
        <v>0.166</v>
      </c>
      <c r="F210" s="40"/>
      <c r="G210" s="40">
        <v>0.17</v>
      </c>
      <c r="H210" s="40"/>
      <c r="I210" s="40">
        <v>0.18</v>
      </c>
      <c r="J210" s="40"/>
      <c r="K210" s="40">
        <v>0.155</v>
      </c>
      <c r="L210" s="40"/>
      <c r="M210" s="40">
        <v>0.11</v>
      </c>
      <c r="N210" s="40"/>
      <c r="O210" s="40" t="s">
        <v>261</v>
      </c>
      <c r="P210" s="40"/>
      <c r="Q210" s="40">
        <f t="shared" si="41"/>
        <v>0.004289793376559027</v>
      </c>
      <c r="R210" s="40">
        <f t="shared" si="37"/>
        <v>0.0018647838042226833</v>
      </c>
      <c r="S210" s="40" t="s">
        <v>261</v>
      </c>
      <c r="T210" s="40"/>
      <c r="U210" s="44">
        <f t="shared" si="38"/>
        <v>5.88235294117645</v>
      </c>
      <c r="V210" s="44">
        <f t="shared" si="39"/>
        <v>-13.888888888888886</v>
      </c>
      <c r="W210" s="44">
        <f t="shared" si="40"/>
        <v>-29.032258064516128</v>
      </c>
      <c r="X210" s="44" t="s">
        <v>273</v>
      </c>
      <c r="Y210" s="44"/>
      <c r="Z210" s="44" t="s">
        <v>259</v>
      </c>
      <c r="AA210" s="44" t="s">
        <v>259</v>
      </c>
      <c r="AB210" s="44" t="s">
        <v>259</v>
      </c>
      <c r="AC210" s="44" t="s">
        <v>259</v>
      </c>
      <c r="AD210" s="50"/>
    </row>
    <row r="211" spans="1:30" s="30" customFormat="1" ht="11.25">
      <c r="A211" s="28" t="s">
        <v>192</v>
      </c>
      <c r="B211" s="40">
        <v>2.037</v>
      </c>
      <c r="C211" s="40">
        <v>1.843</v>
      </c>
      <c r="D211" s="40">
        <v>2.685</v>
      </c>
      <c r="E211" s="40">
        <v>5.306</v>
      </c>
      <c r="F211" s="40"/>
      <c r="G211" s="40">
        <v>5.442</v>
      </c>
      <c r="H211" s="40"/>
      <c r="I211" s="40">
        <v>5.851</v>
      </c>
      <c r="J211" s="40"/>
      <c r="K211" s="40">
        <v>5.889</v>
      </c>
      <c r="L211" s="40"/>
      <c r="M211" s="40">
        <v>5.893</v>
      </c>
      <c r="N211" s="40"/>
      <c r="O211" s="40">
        <v>7.205</v>
      </c>
      <c r="P211" s="40"/>
      <c r="Q211" s="40">
        <f t="shared" si="41"/>
        <v>0.09818324840506445</v>
      </c>
      <c r="R211" s="40">
        <f t="shared" si="37"/>
        <v>0.09990155416622067</v>
      </c>
      <c r="S211" s="40">
        <f>O211/O$13*100</f>
        <v>0.10804361235117665</v>
      </c>
      <c r="T211" s="40"/>
      <c r="U211" s="44">
        <f t="shared" si="38"/>
        <v>7.515619257625872</v>
      </c>
      <c r="V211" s="44">
        <f t="shared" si="39"/>
        <v>0.6494616304905065</v>
      </c>
      <c r="W211" s="44">
        <f t="shared" si="40"/>
        <v>0.06792324673119765</v>
      </c>
      <c r="X211" s="44">
        <f>O211/M211*100-100</f>
        <v>22.26370269811642</v>
      </c>
      <c r="Y211" s="44"/>
      <c r="Z211" s="45">
        <v>12.359550561797773</v>
      </c>
      <c r="AA211" s="45">
        <v>8.499999999999984</v>
      </c>
      <c r="AB211" s="45">
        <v>-1.3824884792626806</v>
      </c>
      <c r="AC211" s="45" t="s">
        <v>261</v>
      </c>
      <c r="AD211" s="50"/>
    </row>
    <row r="212" spans="1:30" s="30" customFormat="1" ht="11.25">
      <c r="A212" s="28" t="s">
        <v>193</v>
      </c>
      <c r="B212" s="40">
        <v>19.764</v>
      </c>
      <c r="C212" s="40">
        <v>20.124</v>
      </c>
      <c r="D212" s="40">
        <v>54.831</v>
      </c>
      <c r="E212" s="40">
        <v>103.698</v>
      </c>
      <c r="F212" s="40"/>
      <c r="G212" s="40">
        <v>101.287</v>
      </c>
      <c r="H212" s="40"/>
      <c r="I212" s="40">
        <v>113.924</v>
      </c>
      <c r="J212" s="40"/>
      <c r="K212" s="40">
        <v>104.946</v>
      </c>
      <c r="L212" s="40"/>
      <c r="M212" s="40">
        <v>110.957</v>
      </c>
      <c r="N212" s="40"/>
      <c r="O212" s="40">
        <v>140.01</v>
      </c>
      <c r="P212" s="40"/>
      <c r="Q212" s="40">
        <f t="shared" si="41"/>
        <v>0.9526233291495798</v>
      </c>
      <c r="R212" s="40">
        <f t="shared" si="37"/>
        <v>1.8810074233194207</v>
      </c>
      <c r="S212" s="40">
        <f>O212/O$13*100</f>
        <v>2.099540064578521</v>
      </c>
      <c r="T212" s="40"/>
      <c r="U212" s="44">
        <f t="shared" si="38"/>
        <v>12.476428366917759</v>
      </c>
      <c r="V212" s="44">
        <f t="shared" si="39"/>
        <v>-7.880692391418847</v>
      </c>
      <c r="W212" s="44">
        <f t="shared" si="40"/>
        <v>5.727707582947403</v>
      </c>
      <c r="X212" s="44">
        <f>O212/M212*100-100</f>
        <v>26.18401723190064</v>
      </c>
      <c r="Y212" s="44"/>
      <c r="Z212" s="44">
        <v>17.04</v>
      </c>
      <c r="AA212" s="44">
        <v>4.084073820915918</v>
      </c>
      <c r="AB212" s="44">
        <v>3.69</v>
      </c>
      <c r="AC212" s="44">
        <v>9.98</v>
      </c>
      <c r="AD212" s="50"/>
    </row>
    <row r="213" spans="1:30" s="30" customFormat="1" ht="11.25">
      <c r="A213" s="28" t="s">
        <v>194</v>
      </c>
      <c r="B213" s="40">
        <v>9.214</v>
      </c>
      <c r="C213" s="40">
        <v>9.242</v>
      </c>
      <c r="D213" s="40">
        <v>33.379</v>
      </c>
      <c r="E213" s="40">
        <v>70.786</v>
      </c>
      <c r="F213" s="40"/>
      <c r="G213" s="40">
        <v>72.331</v>
      </c>
      <c r="H213" s="40"/>
      <c r="I213" s="40">
        <v>62.853</v>
      </c>
      <c r="J213" s="40"/>
      <c r="K213" s="40">
        <v>42.971</v>
      </c>
      <c r="L213" s="40"/>
      <c r="M213" s="40">
        <v>50.342</v>
      </c>
      <c r="N213" s="40"/>
      <c r="O213" s="40">
        <v>62.04</v>
      </c>
      <c r="P213" s="40"/>
      <c r="Q213" s="40">
        <f t="shared" si="41"/>
        <v>0.44411411428780756</v>
      </c>
      <c r="R213" s="40">
        <f t="shared" si="37"/>
        <v>0.8534267842925303</v>
      </c>
      <c r="S213" s="40">
        <f>O213/O$13*100</f>
        <v>0.9303297307795974</v>
      </c>
      <c r="T213" s="40"/>
      <c r="U213" s="44">
        <f t="shared" si="38"/>
        <v>-13.10364850479047</v>
      </c>
      <c r="V213" s="44">
        <f t="shared" si="39"/>
        <v>-31.632539417370694</v>
      </c>
      <c r="W213" s="44">
        <f t="shared" si="40"/>
        <v>17.153429056805763</v>
      </c>
      <c r="X213" s="44">
        <f>O213/M213*100-100</f>
        <v>23.237058519725082</v>
      </c>
      <c r="Y213" s="44"/>
      <c r="Z213" s="45">
        <v>-10.618101545253861</v>
      </c>
      <c r="AA213" s="45">
        <v>-27.2</v>
      </c>
      <c r="AB213" s="45">
        <v>23.6</v>
      </c>
      <c r="AC213" s="45">
        <v>21.5</v>
      </c>
      <c r="AD213" s="50"/>
    </row>
    <row r="214" spans="1:30" s="30" customFormat="1" ht="11.25">
      <c r="A214" s="28" t="s">
        <v>195</v>
      </c>
      <c r="B214" s="40">
        <v>0.038</v>
      </c>
      <c r="C214" s="40">
        <v>0.041</v>
      </c>
      <c r="D214" s="40">
        <v>0.062</v>
      </c>
      <c r="E214" s="40">
        <v>0.077</v>
      </c>
      <c r="F214" s="40"/>
      <c r="G214" s="40">
        <v>0.075</v>
      </c>
      <c r="H214" s="40"/>
      <c r="I214" s="40">
        <v>0.073</v>
      </c>
      <c r="J214" s="40"/>
      <c r="K214" s="40">
        <v>0.069</v>
      </c>
      <c r="L214" s="40"/>
      <c r="M214" s="40">
        <v>0.073</v>
      </c>
      <c r="N214" s="40"/>
      <c r="O214" s="40" t="s">
        <v>261</v>
      </c>
      <c r="P214" s="40"/>
      <c r="Q214" s="40">
        <f t="shared" si="41"/>
        <v>0.0018315971720139664</v>
      </c>
      <c r="R214" s="40">
        <f t="shared" si="37"/>
        <v>0.0012375383428023263</v>
      </c>
      <c r="S214" s="40" t="s">
        <v>261</v>
      </c>
      <c r="T214" s="40"/>
      <c r="U214" s="44">
        <f t="shared" si="38"/>
        <v>-2.6666666666666714</v>
      </c>
      <c r="V214" s="44">
        <f t="shared" si="39"/>
        <v>-5.479452054794507</v>
      </c>
      <c r="W214" s="44">
        <f t="shared" si="40"/>
        <v>5.797101449275345</v>
      </c>
      <c r="X214" s="44" t="s">
        <v>273</v>
      </c>
      <c r="Y214" s="44"/>
      <c r="Z214" s="44" t="s">
        <v>259</v>
      </c>
      <c r="AA214" s="44" t="s">
        <v>259</v>
      </c>
      <c r="AB214" s="44" t="s">
        <v>259</v>
      </c>
      <c r="AC214" s="44" t="s">
        <v>259</v>
      </c>
      <c r="AD214" s="50"/>
    </row>
    <row r="215" spans="1:30" s="30" customFormat="1" ht="11.25">
      <c r="A215" s="28" t="s">
        <v>196</v>
      </c>
      <c r="B215" s="40">
        <v>0.004</v>
      </c>
      <c r="C215" s="40">
        <v>0.003</v>
      </c>
      <c r="D215" s="40">
        <v>0.005</v>
      </c>
      <c r="E215" s="40">
        <v>0.009</v>
      </c>
      <c r="F215" s="40"/>
      <c r="G215" s="40">
        <v>0.008</v>
      </c>
      <c r="H215" s="40"/>
      <c r="I215" s="40">
        <v>0.01</v>
      </c>
      <c r="J215" s="40"/>
      <c r="K215" s="40">
        <v>0.01</v>
      </c>
      <c r="L215" s="40"/>
      <c r="M215" s="40">
        <v>0.009</v>
      </c>
      <c r="N215" s="40"/>
      <c r="O215" s="40" t="s">
        <v>261</v>
      </c>
      <c r="P215" s="40"/>
      <c r="Q215" s="40">
        <f t="shared" si="41"/>
        <v>0.00019279970231725964</v>
      </c>
      <c r="R215" s="40">
        <f t="shared" si="37"/>
        <v>0.0001525732203454923</v>
      </c>
      <c r="S215" s="40" t="s">
        <v>261</v>
      </c>
      <c r="T215" s="40"/>
      <c r="U215" s="44">
        <f t="shared" si="38"/>
        <v>25</v>
      </c>
      <c r="V215" s="44">
        <f t="shared" si="39"/>
        <v>0</v>
      </c>
      <c r="W215" s="44">
        <f t="shared" si="40"/>
        <v>-10.000000000000014</v>
      </c>
      <c r="X215" s="44" t="s">
        <v>273</v>
      </c>
      <c r="Y215" s="44"/>
      <c r="Z215" s="44" t="s">
        <v>259</v>
      </c>
      <c r="AA215" s="44" t="s">
        <v>259</v>
      </c>
      <c r="AB215" s="44" t="s">
        <v>259</v>
      </c>
      <c r="AC215" s="44" t="s">
        <v>259</v>
      </c>
      <c r="AD215" s="50"/>
    </row>
    <row r="216" spans="1:30" s="30" customFormat="1" ht="11.25">
      <c r="A216" s="28" t="s">
        <v>197</v>
      </c>
      <c r="B216" s="40">
        <v>0.073</v>
      </c>
      <c r="C216" s="40">
        <v>0.07</v>
      </c>
      <c r="D216" s="40">
        <v>0.096</v>
      </c>
      <c r="E216" s="40">
        <v>0.095</v>
      </c>
      <c r="F216" s="40"/>
      <c r="G216" s="40">
        <v>0.098</v>
      </c>
      <c r="H216" s="40"/>
      <c r="I216" s="40">
        <v>0.094</v>
      </c>
      <c r="J216" s="40"/>
      <c r="K216" s="40">
        <v>0.088</v>
      </c>
      <c r="L216" s="40"/>
      <c r="M216" s="40">
        <v>0.096</v>
      </c>
      <c r="N216" s="40"/>
      <c r="O216" s="40" t="s">
        <v>261</v>
      </c>
      <c r="P216" s="40"/>
      <c r="Q216" s="40">
        <f t="shared" si="41"/>
        <v>0.0035185945672899883</v>
      </c>
      <c r="R216" s="40">
        <f t="shared" si="37"/>
        <v>0.0016274476836852512</v>
      </c>
      <c r="S216" s="40" t="s">
        <v>261</v>
      </c>
      <c r="T216" s="40"/>
      <c r="U216" s="44">
        <f t="shared" si="38"/>
        <v>-4.081632653061234</v>
      </c>
      <c r="V216" s="44">
        <f t="shared" si="39"/>
        <v>-6.382978723404264</v>
      </c>
      <c r="W216" s="44">
        <f t="shared" si="40"/>
        <v>9.090909090909108</v>
      </c>
      <c r="X216" s="44" t="s">
        <v>273</v>
      </c>
      <c r="Y216" s="44"/>
      <c r="Z216" s="44" t="s">
        <v>259</v>
      </c>
      <c r="AA216" s="44" t="s">
        <v>259</v>
      </c>
      <c r="AB216" s="44" t="s">
        <v>259</v>
      </c>
      <c r="AC216" s="44" t="s">
        <v>259</v>
      </c>
      <c r="AD216" s="50"/>
    </row>
    <row r="217" spans="1:30" s="30" customFormat="1" ht="11.25">
      <c r="A217" s="28" t="s">
        <v>198</v>
      </c>
      <c r="B217" s="40">
        <v>1.314</v>
      </c>
      <c r="C217" s="40">
        <v>1.857</v>
      </c>
      <c r="D217" s="40">
        <v>2.752</v>
      </c>
      <c r="E217" s="40">
        <v>7.5</v>
      </c>
      <c r="F217" s="40"/>
      <c r="G217" s="40">
        <v>11.144</v>
      </c>
      <c r="H217" s="40"/>
      <c r="I217" s="40">
        <v>11.592</v>
      </c>
      <c r="J217" s="40"/>
      <c r="K217" s="40">
        <v>11.494</v>
      </c>
      <c r="L217" s="40"/>
      <c r="M217" s="40">
        <v>11.6</v>
      </c>
      <c r="N217" s="40"/>
      <c r="O217" s="40">
        <v>15.2</v>
      </c>
      <c r="P217" s="40"/>
      <c r="Q217" s="40">
        <f t="shared" si="41"/>
        <v>0.06333470221121978</v>
      </c>
      <c r="R217" s="40">
        <f t="shared" si="37"/>
        <v>0.19664992844530116</v>
      </c>
      <c r="S217" s="40">
        <f>O217/O$13*100</f>
        <v>0.22793378316972723</v>
      </c>
      <c r="T217" s="40"/>
      <c r="U217" s="44">
        <f t="shared" si="38"/>
        <v>4.0201005025125625</v>
      </c>
      <c r="V217" s="44">
        <f t="shared" si="39"/>
        <v>-0.845410628019323</v>
      </c>
      <c r="W217" s="44">
        <f t="shared" si="40"/>
        <v>0.9222202888463471</v>
      </c>
      <c r="X217" s="44">
        <f>O217/M217*100-100</f>
        <v>31.034482758620697</v>
      </c>
      <c r="Y217" s="44"/>
      <c r="Z217" s="44" t="s">
        <v>259</v>
      </c>
      <c r="AA217" s="44" t="s">
        <v>259</v>
      </c>
      <c r="AB217" s="44" t="s">
        <v>259</v>
      </c>
      <c r="AC217" s="44" t="s">
        <v>259</v>
      </c>
      <c r="AD217" s="50"/>
    </row>
    <row r="218" spans="1:30" s="30" customFormat="1" ht="19.5" customHeight="1">
      <c r="A218" s="51" t="s">
        <v>199</v>
      </c>
      <c r="B218" s="40" t="s">
        <v>274</v>
      </c>
      <c r="C218" s="40" t="s">
        <v>274</v>
      </c>
      <c r="D218" s="40" t="s">
        <v>274</v>
      </c>
      <c r="E218" s="40" t="s">
        <v>274</v>
      </c>
      <c r="F218" s="40"/>
      <c r="G218" s="40" t="s">
        <v>274</v>
      </c>
      <c r="H218" s="40"/>
      <c r="I218" s="40" t="s">
        <v>274</v>
      </c>
      <c r="J218" s="40"/>
      <c r="K218" s="40" t="s">
        <v>274</v>
      </c>
      <c r="L218" s="40"/>
      <c r="M218" s="40" t="s">
        <v>274</v>
      </c>
      <c r="N218" s="40"/>
      <c r="O218" s="40" t="s">
        <v>274</v>
      </c>
      <c r="P218" s="40"/>
      <c r="Q218" s="40"/>
      <c r="R218" s="40"/>
      <c r="S218" s="40"/>
      <c r="T218" s="40"/>
      <c r="U218" s="44"/>
      <c r="V218" s="44"/>
      <c r="W218" s="44"/>
      <c r="X218" s="44"/>
      <c r="Y218" s="44"/>
      <c r="Z218" s="44"/>
      <c r="AA218" s="44"/>
      <c r="AB218" s="44"/>
      <c r="AC218" s="44"/>
      <c r="AD218" s="50"/>
    </row>
    <row r="219" spans="1:30" s="30" customFormat="1" ht="15" customHeight="1">
      <c r="A219" s="28" t="s">
        <v>200</v>
      </c>
      <c r="B219" s="40"/>
      <c r="C219" s="52"/>
      <c r="D219" s="52"/>
      <c r="E219" s="40" t="s">
        <v>274</v>
      </c>
      <c r="F219" s="40"/>
      <c r="G219" s="40" t="s">
        <v>274</v>
      </c>
      <c r="H219" s="40"/>
      <c r="I219" s="40" t="s">
        <v>274</v>
      </c>
      <c r="J219" s="40"/>
      <c r="K219" s="40" t="s">
        <v>274</v>
      </c>
      <c r="L219" s="40"/>
      <c r="M219" s="40" t="s">
        <v>274</v>
      </c>
      <c r="N219" s="40"/>
      <c r="O219" s="40" t="s">
        <v>274</v>
      </c>
      <c r="P219" s="40"/>
      <c r="Q219" s="40"/>
      <c r="R219" s="40"/>
      <c r="S219" s="40"/>
      <c r="T219" s="40"/>
      <c r="U219" s="44"/>
      <c r="V219" s="44"/>
      <c r="W219" s="44"/>
      <c r="X219" s="44"/>
      <c r="Y219" s="44"/>
      <c r="Z219" s="44"/>
      <c r="AA219" s="44"/>
      <c r="AB219" s="44"/>
      <c r="AC219" s="44"/>
      <c r="AD219" s="50"/>
    </row>
    <row r="220" spans="1:30" s="30" customFormat="1" ht="11.25">
      <c r="A220" s="28" t="s">
        <v>275</v>
      </c>
      <c r="B220" s="40">
        <v>2068.053</v>
      </c>
      <c r="C220" s="40">
        <v>1995.954</v>
      </c>
      <c r="D220" s="40">
        <v>3488.707</v>
      </c>
      <c r="E220" s="40">
        <v>5073.938728231197</v>
      </c>
      <c r="F220" s="40"/>
      <c r="G220" s="40">
        <v>5371.378119933737</v>
      </c>
      <c r="H220" s="40"/>
      <c r="I220" s="40">
        <v>5559.468645484798</v>
      </c>
      <c r="J220" s="40"/>
      <c r="K220" s="40">
        <v>5516.255830016452</v>
      </c>
      <c r="L220" s="40"/>
      <c r="M220" s="40">
        <v>5746.785129862027</v>
      </c>
      <c r="N220" s="40"/>
      <c r="O220" s="40">
        <v>6489.838393767901</v>
      </c>
      <c r="P220" s="40"/>
      <c r="Q220" s="40">
        <f>B220/B$13*100</f>
        <v>99.68000069407891</v>
      </c>
      <c r="R220" s="40">
        <f>M220/M$13*100</f>
        <v>97.42283487740417</v>
      </c>
      <c r="S220" s="40">
        <f>O220/O$13*100</f>
        <v>97.31930376655683</v>
      </c>
      <c r="T220" s="40"/>
      <c r="U220" s="44">
        <f>I220/G220*100-100</f>
        <v>3.501718206227892</v>
      </c>
      <c r="V220" s="44">
        <f>K220/I220*100-100</f>
        <v>-0.777283194203136</v>
      </c>
      <c r="W220" s="44">
        <f>M220/K220*100-100</f>
        <v>4.17909007394401</v>
      </c>
      <c r="X220" s="44">
        <f>O220/M220*100-100</f>
        <v>12.929894664840447</v>
      </c>
      <c r="Y220" s="44"/>
      <c r="Z220" s="45">
        <v>9.962045882030328</v>
      </c>
      <c r="AA220" s="45">
        <v>4.4696010786280045</v>
      </c>
      <c r="AB220" s="45">
        <v>6.160297996138944</v>
      </c>
      <c r="AC220" s="45">
        <v>11.823247698650455</v>
      </c>
      <c r="AD220" s="50"/>
    </row>
    <row r="221" spans="1:30" s="30" customFormat="1" ht="11.25">
      <c r="A221" s="28" t="s">
        <v>201</v>
      </c>
      <c r="B221" s="40">
        <v>1410.24</v>
      </c>
      <c r="C221" s="40">
        <v>1378.234</v>
      </c>
      <c r="D221" s="40">
        <v>2603.285</v>
      </c>
      <c r="E221" s="40">
        <v>3531.392699982877</v>
      </c>
      <c r="F221" s="40"/>
      <c r="G221" s="40">
        <v>3665.940119933737</v>
      </c>
      <c r="H221" s="40"/>
      <c r="I221" s="40">
        <v>3751.6426454847974</v>
      </c>
      <c r="J221" s="40"/>
      <c r="K221" s="40">
        <v>3867.876830016452</v>
      </c>
      <c r="L221" s="40"/>
      <c r="M221" s="40">
        <v>4071.0471298620278</v>
      </c>
      <c r="N221" s="40"/>
      <c r="O221" s="40">
        <v>4480.832393767901</v>
      </c>
      <c r="P221" s="40"/>
      <c r="Q221" s="40">
        <f>B221/B$13*100</f>
        <v>67.97346304897304</v>
      </c>
      <c r="R221" s="40">
        <f>M221/M$13*100</f>
        <v>69.0147523090359</v>
      </c>
      <c r="S221" s="40">
        <f>O221/O$13*100</f>
        <v>67.19296574085412</v>
      </c>
      <c r="T221" s="40"/>
      <c r="U221" s="44">
        <f>I221/G221*100-100</f>
        <v>2.337804839884001</v>
      </c>
      <c r="V221" s="44">
        <f>K221/I221*100-100</f>
        <v>3.098221113131501</v>
      </c>
      <c r="W221" s="44">
        <f>M221/K221*100-100</f>
        <v>5.252760332720101</v>
      </c>
      <c r="X221" s="44">
        <f>O221/M221*100-100</f>
        <v>10.065844261541642</v>
      </c>
      <c r="Y221" s="44"/>
      <c r="Z221" s="45">
        <v>9.386532218716095</v>
      </c>
      <c r="AA221" s="45">
        <v>7.742174623008415</v>
      </c>
      <c r="AB221" s="45">
        <v>7.772063835034593</v>
      </c>
      <c r="AC221" s="45">
        <v>10.295729434576721</v>
      </c>
      <c r="AD221" s="50"/>
    </row>
    <row r="222" spans="1:30" s="30" customFormat="1" ht="11.25">
      <c r="A222" s="28" t="s">
        <v>202</v>
      </c>
      <c r="B222" s="40">
        <v>503.858</v>
      </c>
      <c r="C222" s="40">
        <v>469.625</v>
      </c>
      <c r="D222" s="40">
        <v>771.702</v>
      </c>
      <c r="E222" s="40">
        <v>1386.971</v>
      </c>
      <c r="F222" s="40"/>
      <c r="G222" s="40">
        <v>1475.283</v>
      </c>
      <c r="H222" s="40"/>
      <c r="I222" s="40">
        <v>1561.086</v>
      </c>
      <c r="J222" s="40"/>
      <c r="K222" s="40">
        <v>1404.864</v>
      </c>
      <c r="L222" s="40"/>
      <c r="M222" s="40">
        <v>1462.688</v>
      </c>
      <c r="N222" s="40"/>
      <c r="O222" s="40">
        <v>1767.456</v>
      </c>
      <c r="P222" s="40"/>
      <c r="Q222" s="40">
        <f>B222/B$13*100</f>
        <v>24.28591810254245</v>
      </c>
      <c r="R222" s="40">
        <f>M222/M$13*100</f>
        <v>24.796335391189718</v>
      </c>
      <c r="S222" s="40">
        <f>O222/O$13*100</f>
        <v>26.504140306975888</v>
      </c>
      <c r="T222" s="40"/>
      <c r="U222" s="44">
        <f>I222/G222*100-100</f>
        <v>5.816036651950853</v>
      </c>
      <c r="V222" s="44">
        <f>K222/I222*100-100</f>
        <v>-10.007264173786709</v>
      </c>
      <c r="W222" s="44">
        <f>M222/K222*100-100</f>
        <v>4.115985604300491</v>
      </c>
      <c r="X222" s="44">
        <f>O222/M222*100-100</f>
        <v>20.83615918090527</v>
      </c>
      <c r="Y222" s="44"/>
      <c r="Z222" s="45">
        <v>10.626272227772198</v>
      </c>
      <c r="AA222" s="45">
        <v>-3.735087852263421</v>
      </c>
      <c r="AB222" s="45">
        <v>4.468303493052413</v>
      </c>
      <c r="AC222" s="45">
        <v>15.34610780382657</v>
      </c>
      <c r="AD222" s="50"/>
    </row>
    <row r="223" spans="1:30" s="30" customFormat="1" ht="11.25">
      <c r="A223" s="28" t="s">
        <v>203</v>
      </c>
      <c r="B223" s="40">
        <v>153.955</v>
      </c>
      <c r="C223" s="40">
        <v>148.095</v>
      </c>
      <c r="D223" s="40">
        <v>113.72</v>
      </c>
      <c r="E223" s="40">
        <v>155.5750282483199</v>
      </c>
      <c r="F223" s="40"/>
      <c r="G223" s="40">
        <v>230.155</v>
      </c>
      <c r="H223" s="40"/>
      <c r="I223" s="40">
        <v>246.74</v>
      </c>
      <c r="J223" s="40"/>
      <c r="K223" s="40">
        <v>243.515</v>
      </c>
      <c r="L223" s="40"/>
      <c r="M223" s="40">
        <v>213.05</v>
      </c>
      <c r="N223" s="40"/>
      <c r="O223" s="40">
        <v>241.55</v>
      </c>
      <c r="P223" s="40"/>
      <c r="Q223" s="40">
        <f>B223/B$13*100</f>
        <v>7.4206195425634265</v>
      </c>
      <c r="R223" s="40">
        <f>M223/M$13*100</f>
        <v>3.6117471771785703</v>
      </c>
      <c r="S223" s="40">
        <f>O223/O$13*100</f>
        <v>3.6221977187268175</v>
      </c>
      <c r="T223" s="40"/>
      <c r="U223" s="44">
        <f>I223/G223*100-100</f>
        <v>7.2060133388368826</v>
      </c>
      <c r="V223" s="44">
        <f>K223/I223*100-100</f>
        <v>-1.3070438518278422</v>
      </c>
      <c r="W223" s="44">
        <f>M223/K223*100-100</f>
        <v>-12.510522965731056</v>
      </c>
      <c r="X223" s="44">
        <f>O223/M223*100-100</f>
        <v>13.377141516076023</v>
      </c>
      <c r="Y223" s="44"/>
      <c r="Z223" s="45">
        <v>14.01069518716578</v>
      </c>
      <c r="AA223" s="45">
        <v>5.341880341880341</v>
      </c>
      <c r="AB223" s="45">
        <v>-8.987603305785129</v>
      </c>
      <c r="AC223" s="45">
        <v>15.714285714285722</v>
      </c>
      <c r="AD223" s="50"/>
    </row>
    <row r="224" spans="1:30" s="30" customFormat="1" ht="11.25">
      <c r="A224" s="28" t="s">
        <v>204</v>
      </c>
      <c r="B224" s="40">
        <v>345.33</v>
      </c>
      <c r="C224" s="40">
        <v>375.687</v>
      </c>
      <c r="D224" s="40">
        <v>708.949</v>
      </c>
      <c r="E224" s="40">
        <v>1258.372</v>
      </c>
      <c r="F224" s="40"/>
      <c r="G224" s="40">
        <v>1317.695</v>
      </c>
      <c r="H224" s="40"/>
      <c r="I224" s="40">
        <v>1322.482</v>
      </c>
      <c r="J224" s="40"/>
      <c r="K224" s="40">
        <v>1087.38</v>
      </c>
      <c r="L224" s="40"/>
      <c r="M224" s="40">
        <v>1199.549</v>
      </c>
      <c r="N224" s="40"/>
      <c r="O224" s="40">
        <v>1481.319</v>
      </c>
      <c r="P224" s="40"/>
      <c r="Q224" s="40">
        <f>B224/B$13*100</f>
        <v>16.644880300304816</v>
      </c>
      <c r="R224" s="40">
        <f>M224/M$13*100</f>
        <v>20.335450432468324</v>
      </c>
      <c r="S224" s="40">
        <f>O224/O$13*100</f>
        <v>22.21333182573666</v>
      </c>
      <c r="T224" s="40"/>
      <c r="U224" s="44">
        <f>I224/G224*100-100</f>
        <v>0.36328588937502104</v>
      </c>
      <c r="V224" s="44">
        <f>K224/I224*100-100</f>
        <v>-17.77733080677089</v>
      </c>
      <c r="W224" s="44">
        <f>M224/K224*100-100</f>
        <v>10.315529069874358</v>
      </c>
      <c r="X224" s="44">
        <f>O224/M224*100-100</f>
        <v>23.489661531125435</v>
      </c>
      <c r="Y224" s="44"/>
      <c r="Z224" s="45">
        <v>5.426499564127011</v>
      </c>
      <c r="AA224" s="45">
        <v>-8.375541254286697</v>
      </c>
      <c r="AB224" s="45">
        <v>9.202902433520503</v>
      </c>
      <c r="AC224" s="45">
        <v>15.347006970794826</v>
      </c>
      <c r="AD224" s="50"/>
    </row>
    <row r="225" spans="1:30" ht="6" customHeight="1">
      <c r="A225" s="19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12"/>
      <c r="V225" s="12"/>
      <c r="W225" s="12"/>
      <c r="X225" s="12"/>
      <c r="Y225" s="12"/>
      <c r="Z225" s="12"/>
      <c r="AA225" s="12"/>
      <c r="AB225" s="12"/>
      <c r="AC225" s="12"/>
      <c r="AD225" s="18"/>
    </row>
    <row r="226" spans="1:30" s="74" customFormat="1" ht="15" customHeight="1">
      <c r="A226" s="72" t="s">
        <v>277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8"/>
      <c r="Q226" s="78"/>
      <c r="R226" s="78"/>
      <c r="S226" s="78"/>
      <c r="T226" s="78"/>
      <c r="U226" s="79"/>
      <c r="V226" s="79"/>
      <c r="W226" s="79"/>
      <c r="X226" s="79"/>
      <c r="Y226" s="79"/>
      <c r="Z226" s="79"/>
      <c r="AA226" s="79"/>
      <c r="AB226" s="79"/>
      <c r="AC226" s="79"/>
      <c r="AD226" s="80"/>
    </row>
    <row r="227" spans="1:30" s="74" customFormat="1" ht="9">
      <c r="A227" s="72" t="s">
        <v>220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9"/>
      <c r="V227" s="79"/>
      <c r="W227" s="79"/>
      <c r="X227" s="79"/>
      <c r="Y227" s="75"/>
      <c r="Z227" s="75"/>
      <c r="AA227" s="75"/>
      <c r="AB227" s="75"/>
      <c r="AC227" s="75"/>
      <c r="AD227" s="80"/>
    </row>
    <row r="228" spans="1:30" s="74" customFormat="1" ht="9">
      <c r="A228" s="72" t="s">
        <v>232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9"/>
      <c r="V228" s="79"/>
      <c r="W228" s="79"/>
      <c r="X228" s="79"/>
      <c r="Y228" s="75"/>
      <c r="Z228" s="75"/>
      <c r="AA228" s="75"/>
      <c r="AB228" s="75"/>
      <c r="AC228" s="75"/>
      <c r="AD228" s="80"/>
    </row>
    <row r="229" spans="1:30" s="74" customFormat="1" ht="9">
      <c r="A229" s="72" t="s">
        <v>222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9"/>
      <c r="V229" s="79"/>
      <c r="W229" s="79"/>
      <c r="X229" s="79"/>
      <c r="Y229" s="75"/>
      <c r="Z229" s="75"/>
      <c r="AA229" s="75"/>
      <c r="AB229" s="75"/>
      <c r="AC229" s="75"/>
      <c r="AD229" s="80"/>
    </row>
    <row r="230" spans="1:30" s="74" customFormat="1" ht="9">
      <c r="A230" s="72" t="s">
        <v>230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9"/>
      <c r="V230" s="79"/>
      <c r="W230" s="79"/>
      <c r="X230" s="79"/>
      <c r="Y230" s="75"/>
      <c r="Z230" s="75"/>
      <c r="AA230" s="75"/>
      <c r="AB230" s="75"/>
      <c r="AC230" s="75"/>
      <c r="AD230" s="80"/>
    </row>
    <row r="231" spans="1:30" s="74" customFormat="1" ht="6" customHeight="1">
      <c r="A231" s="7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9"/>
      <c r="V231" s="79"/>
      <c r="W231" s="79"/>
      <c r="X231" s="79"/>
      <c r="Y231" s="75"/>
      <c r="Z231" s="75"/>
      <c r="AA231" s="75"/>
      <c r="AB231" s="75"/>
      <c r="AC231" s="75"/>
      <c r="AD231" s="80"/>
    </row>
    <row r="232" spans="1:30" s="74" customFormat="1" ht="9">
      <c r="A232" s="77" t="s">
        <v>283</v>
      </c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9"/>
      <c r="V232" s="79"/>
      <c r="W232" s="79"/>
      <c r="X232" s="79"/>
      <c r="Y232" s="75"/>
      <c r="Z232" s="75"/>
      <c r="AA232" s="75"/>
      <c r="AB232" s="75"/>
      <c r="AC232" s="75"/>
      <c r="AD232" s="80"/>
    </row>
    <row r="233" spans="1:30" ht="6" customHeight="1">
      <c r="A233" s="19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12"/>
      <c r="V233" s="12"/>
      <c r="W233" s="12"/>
      <c r="X233" s="12"/>
      <c r="Y233" s="12"/>
      <c r="Z233" s="12"/>
      <c r="AA233" s="12"/>
      <c r="AB233" s="12"/>
      <c r="AC233" s="12"/>
      <c r="AD233" s="18"/>
    </row>
    <row r="234" spans="1:30" ht="12.75">
      <c r="A234" s="1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0"/>
      <c r="V234" s="10"/>
      <c r="W234" s="10"/>
      <c r="X234" s="10"/>
      <c r="Y234" s="16"/>
      <c r="Z234" s="16"/>
      <c r="AA234" s="16"/>
      <c r="AB234" s="16"/>
      <c r="AC234" s="16"/>
      <c r="AD234" s="18"/>
    </row>
    <row r="235" spans="1:30" ht="12.75">
      <c r="A235" s="1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0"/>
      <c r="V235" s="10"/>
      <c r="W235" s="10"/>
      <c r="X235" s="10"/>
      <c r="Y235" s="16"/>
      <c r="Z235" s="16"/>
      <c r="AA235" s="16"/>
      <c r="AB235" s="16"/>
      <c r="AC235" s="16"/>
      <c r="AD235" s="18"/>
    </row>
    <row r="236" spans="2:30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</row>
    <row r="237" spans="2:30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</row>
    <row r="238" spans="2:30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</row>
    <row r="239" spans="2:30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17"/>
      <c r="V239" s="17"/>
      <c r="W239" s="17"/>
      <c r="X239" s="17"/>
      <c r="Y239" s="18"/>
      <c r="Z239" s="18"/>
      <c r="AA239" s="18"/>
      <c r="AB239" s="18"/>
      <c r="AC239" s="18"/>
      <c r="AD239" s="18"/>
    </row>
    <row r="240" spans="2:30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17"/>
      <c r="V240" s="17"/>
      <c r="W240" s="17"/>
      <c r="X240" s="17"/>
      <c r="Y240" s="18"/>
      <c r="Z240" s="18"/>
      <c r="AA240" s="18"/>
      <c r="AB240" s="18"/>
      <c r="AC240" s="18"/>
      <c r="AD240" s="18"/>
    </row>
    <row r="241" spans="2:30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17"/>
      <c r="V241" s="17"/>
      <c r="W241" s="17"/>
      <c r="X241" s="17"/>
      <c r="Y241" s="18"/>
      <c r="Z241" s="18"/>
      <c r="AA241" s="18"/>
      <c r="AB241" s="18"/>
      <c r="AC241" s="18"/>
      <c r="AD241" s="18"/>
    </row>
    <row r="242" spans="2:30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17"/>
      <c r="V242" s="17"/>
      <c r="W242" s="17"/>
      <c r="X242" s="17"/>
      <c r="Y242" s="18"/>
      <c r="Z242" s="18"/>
      <c r="AA242" s="18"/>
      <c r="AB242" s="18"/>
      <c r="AC242" s="18"/>
      <c r="AD242" s="18"/>
    </row>
    <row r="243" spans="2:30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17"/>
      <c r="V243" s="17"/>
      <c r="W243" s="17"/>
      <c r="X243" s="17"/>
      <c r="Y243" s="18"/>
      <c r="Z243" s="18"/>
      <c r="AA243" s="18"/>
      <c r="AB243" s="18"/>
      <c r="AC243" s="18"/>
      <c r="AD243" s="18"/>
    </row>
    <row r="244" spans="2:30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17"/>
      <c r="V244" s="17"/>
      <c r="W244" s="17"/>
      <c r="X244" s="17"/>
      <c r="Y244" s="18"/>
      <c r="Z244" s="18"/>
      <c r="AA244" s="18"/>
      <c r="AB244" s="18"/>
      <c r="AC244" s="18"/>
      <c r="AD244" s="18"/>
    </row>
    <row r="245" spans="2:30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</row>
    <row r="246" spans="2:30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</row>
    <row r="247" spans="2:30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</row>
    <row r="248" spans="2:30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</row>
    <row r="249" spans="2:30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</row>
    <row r="250" spans="2:30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</row>
    <row r="251" spans="2:30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</row>
    <row r="252" spans="2:30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</row>
    <row r="253" spans="2:30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</row>
    <row r="254" spans="2:30" ht="12.7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</row>
    <row r="255" spans="2:30" ht="12.7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</row>
    <row r="256" spans="2:30" ht="12.7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</row>
    <row r="257" spans="2:30" ht="12.7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</row>
    <row r="258" spans="2:30" ht="12.7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</row>
    <row r="259" spans="2:30" ht="12.7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</row>
    <row r="260" spans="2:30" ht="12.7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</row>
    <row r="261" spans="2:30" ht="12.7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</row>
    <row r="262" spans="2:30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</row>
    <row r="263" spans="2:30" ht="12.7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</row>
    <row r="264" spans="2:30" ht="12.7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</row>
    <row r="265" spans="2:30" ht="12.7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</row>
    <row r="266" spans="2:30" ht="12.7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</row>
    <row r="267" spans="2:30" ht="12.7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</row>
    <row r="268" spans="2:30" ht="12.7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</row>
    <row r="269" spans="2:30" ht="12.7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</row>
    <row r="270" spans="2:30" ht="12.7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</row>
    <row r="271" spans="2:30" ht="12.7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</row>
    <row r="272" spans="2:30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</row>
    <row r="273" spans="2:30" ht="12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</row>
    <row r="274" spans="2:30" ht="12.7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</row>
    <row r="275" spans="2:30" ht="12.7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</row>
    <row r="276" spans="2:30" ht="12.7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</row>
    <row r="277" spans="2:30" ht="12.7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</row>
    <row r="278" spans="2:30" ht="12.7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</row>
    <row r="279" spans="2:30" ht="12.7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</row>
    <row r="280" spans="2:30" ht="12.7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</row>
    <row r="281" spans="2:30" ht="12.7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</row>
    <row r="282" spans="2:30" ht="12.7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</row>
    <row r="283" spans="2:30" ht="12.7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</row>
    <row r="284" spans="2:30" ht="12.7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</row>
    <row r="285" spans="2:30" ht="12.7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</row>
    <row r="286" spans="2:30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</row>
    <row r="287" spans="2:30" ht="12.7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</row>
    <row r="288" spans="2:30" ht="12.7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</row>
    <row r="289" spans="2:30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</row>
    <row r="290" spans="2:30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</row>
    <row r="291" spans="2:30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</row>
    <row r="292" spans="2:30" ht="12.7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</row>
    <row r="293" spans="2:30" ht="12.7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</row>
    <row r="294" spans="2:30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</row>
    <row r="295" spans="21:30" ht="12.75"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</row>
    <row r="296" spans="21:30" ht="12.75"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</row>
    <row r="297" spans="21:30" ht="12.75"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</row>
    <row r="298" spans="21:30" ht="12.75"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spans="21:30" ht="12.75"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</row>
    <row r="300" spans="21:30" ht="12.75"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</row>
    <row r="301" spans="21:30" ht="12.75"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</row>
    <row r="302" spans="21:30" ht="12.75"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</row>
    <row r="303" spans="21:30" ht="12.75"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</row>
    <row r="304" spans="21:30" ht="12.75"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</row>
    <row r="305" spans="21:30" ht="12.75"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</row>
    <row r="306" spans="21:30" ht="12.75"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spans="21:30" ht="12.75"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</row>
    <row r="308" spans="21:30" ht="12.75"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</row>
    <row r="309" spans="21:30" ht="12.75"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</row>
    <row r="310" spans="21:30" ht="12.75"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</row>
    <row r="311" spans="21:30" ht="12.75"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21:30" ht="12.75"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</row>
    <row r="313" spans="21:30" ht="12.75"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</row>
    <row r="314" spans="21:30" ht="12.75"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21:30" ht="12.75"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21:30" ht="12.75"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</row>
    <row r="317" spans="21:30" ht="12.75"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21:30" ht="12.75"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21:30" ht="12.75"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21:30" ht="12.75"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21:30" ht="12.75"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21:30" ht="12.75"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spans="21:30" ht="12.75"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</row>
    <row r="324" spans="21:30" ht="12.75"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21:30" ht="12.75"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21:30" ht="12.75"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</row>
    <row r="327" spans="21:30" ht="12.75"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</row>
    <row r="328" spans="21:30" ht="12.75"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21:30" ht="12.75"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21:30" ht="12.75"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spans="21:30" ht="12.75"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</row>
    <row r="332" spans="21:30" ht="12.75"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</row>
    <row r="333" spans="21:30" ht="12.75"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</row>
    <row r="334" spans="21:30" ht="12.75"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</row>
    <row r="335" spans="21:30" ht="12.75"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</row>
    <row r="336" spans="21:30" ht="12.75"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</row>
    <row r="337" spans="21:30" ht="12.75"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</row>
    <row r="338" spans="21:30" ht="12.75"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spans="21:30" ht="12.75"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</row>
    <row r="340" spans="21:30" ht="12.75"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21:30" ht="12.75"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21:30" ht="12.75"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</row>
    <row r="343" spans="21:30" ht="12.75"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21:30" ht="12.75"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21:30" ht="12.75"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</row>
    <row r="346" spans="21:30" ht="12.75"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</row>
    <row r="347" spans="21:30" ht="12.75"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spans="21:30" ht="12.75"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</row>
    <row r="349" spans="21:30" ht="12.75"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</row>
    <row r="350" spans="21:30" ht="12.75"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</row>
    <row r="351" spans="21:30" ht="12.75"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</row>
    <row r="352" spans="21:30" ht="12.75"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</row>
    <row r="353" spans="21:30" ht="12.75"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</row>
    <row r="354" spans="21:30" ht="12.75"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</row>
    <row r="355" spans="21:30" ht="12.75"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</sheetData>
  <mergeCells count="4">
    <mergeCell ref="U7:X7"/>
    <mergeCell ref="Z7:AC7"/>
    <mergeCell ref="U4:AC4"/>
    <mergeCell ref="Q4:S4"/>
  </mergeCells>
  <printOptions/>
  <pageMargins left="0.35433070866141736" right="0.35433070866141736" top="0.3937007874015748" bottom="0.3937007874015748" header="0.5118110236220472" footer="0.5118110236220472"/>
  <pageSetup horizontalDpi="1693" verticalDpi="1693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Usanase Muganga</dc:creator>
  <cp:keywords/>
  <dc:description/>
  <cp:lastModifiedBy>Princeton Affiliate</cp:lastModifiedBy>
  <cp:lastPrinted>2001-10-19T14:50:33Z</cp:lastPrinted>
  <dcterms:created xsi:type="dcterms:W3CDTF">2000-04-07T09:27:23Z</dcterms:created>
  <dcterms:modified xsi:type="dcterms:W3CDTF">2001-10-28T22:11:45Z</dcterms:modified>
  <cp:category/>
  <cp:version/>
  <cp:contentType/>
  <cp:contentStatus/>
</cp:coreProperties>
</file>